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585" windowWidth="22200" windowHeight="10830" activeTab="2"/>
  </bookViews>
  <sheets>
    <sheet name="Schedule B - Fees - CC" sheetId="1" r:id="rId1"/>
    <sheet name="Schedule B - Fees - Child Care" sheetId="2" r:id="rId2"/>
    <sheet name="Schedule B - Fees - Outdoor Poo" sheetId="3" r:id="rId3"/>
    <sheet name="Schedule B - TOTAL FEES" sheetId="4" r:id="rId4"/>
    <sheet name="Schedule B - Hourly Rates" sheetId="5" r:id="rId5"/>
  </sheets>
  <definedNames>
    <definedName name="_xlnm.Print_Area" localSheetId="0">'Schedule B - Fees - CC'!$A$1:$K$34</definedName>
    <definedName name="_xlnm.Print_Area" localSheetId="1">'Schedule B - Fees - Child Care'!$A$1:$K$32</definedName>
    <definedName name="_xlnm.Print_Area" localSheetId="2">'Schedule B - Fees - Outdoor Poo'!$A$1:$K$32</definedName>
    <definedName name="_xlnm.Print_Area" localSheetId="4">'Schedule B - Hourly Rates'!$B$1:$C$28</definedName>
    <definedName name="_xlnm.Print_Area" localSheetId="3">'Schedule B - TOTAL FEES'!$A$1:$K$42</definedName>
  </definedNames>
  <calcPr fullCalcOnLoad="1"/>
</workbook>
</file>

<file path=xl/sharedStrings.xml><?xml version="1.0" encoding="utf-8"?>
<sst xmlns="http://schemas.openxmlformats.org/spreadsheetml/2006/main" count="259" uniqueCount="71">
  <si>
    <r>
      <t>1)</t>
    </r>
    <r>
      <rPr>
        <b/>
        <sz val="7"/>
        <color indexed="8"/>
        <rFont val="Times New Roman"/>
        <family val="1"/>
      </rPr>
      <t xml:space="preserve">    </t>
    </r>
    <r>
      <rPr>
        <b/>
        <u val="single"/>
        <sz val="10"/>
        <color indexed="8"/>
        <rFont val="Trebuchet MS"/>
        <family val="2"/>
      </rPr>
      <t>BASIC SERVICES</t>
    </r>
  </si>
  <si>
    <t>The following are the professional fees the City shall pay to the Architect for the Basic Services performed by the Architect and by the Architect’s Consultants:</t>
  </si>
  <si>
    <t>$</t>
  </si>
  <si>
    <t>Prime Consultant Architectural Services</t>
  </si>
  <si>
    <t>FEE BASIS</t>
  </si>
  <si>
    <t>Schematic Design</t>
  </si>
  <si>
    <t>Design Development</t>
  </si>
  <si>
    <t>Construction Documents</t>
  </si>
  <si>
    <t>Tenders</t>
  </si>
  <si>
    <t>Construction Administration</t>
  </si>
  <si>
    <t>Post Construction</t>
  </si>
  <si>
    <t>Architect</t>
  </si>
  <si>
    <t>SERVICE</t>
  </si>
  <si>
    <t>Printing</t>
  </si>
  <si>
    <t>Courier</t>
  </si>
  <si>
    <t>Miscellaneous</t>
  </si>
  <si>
    <t>Mechanical Engineer</t>
  </si>
  <si>
    <t>Structural Engineer</t>
  </si>
  <si>
    <t>Electrical Engineer</t>
  </si>
  <si>
    <t>FEE %</t>
  </si>
  <si>
    <t>TOTAL PRIME CONSULTANT ARCHITECTURAL FEES:</t>
  </si>
  <si>
    <t>Basic Sub-Consulting Services</t>
  </si>
  <si>
    <t>TOTAL BASIC SUB-CONSULTING CONSULTING FEES:</t>
  </si>
  <si>
    <t>TOTAL DISBURSEMENTS:</t>
  </si>
  <si>
    <t>RATE</t>
  </si>
  <si>
    <t>SCHEDULE B - HOURLY RATES</t>
  </si>
  <si>
    <t xml:space="preserve">PROPOSED PERSONNEL </t>
  </si>
  <si>
    <t>Civil Engineer</t>
  </si>
  <si>
    <t>Building Code/Certified Professional</t>
  </si>
  <si>
    <t>Building Envelope</t>
  </si>
  <si>
    <t>LEED including Energy Modelling</t>
  </si>
  <si>
    <t>Passive House including PHP Modeling</t>
  </si>
  <si>
    <t>Interior Design (excluding furniture selection)</t>
  </si>
  <si>
    <t>TOTAL</t>
  </si>
  <si>
    <t>TOTAL FEE</t>
  </si>
  <si>
    <t xml:space="preserve">SCHEDULE B - TOTAL FEES FOR BASIC SERVICES </t>
  </si>
  <si>
    <t>Construction Budget</t>
  </si>
  <si>
    <t xml:space="preserve">Total Consulting Services </t>
  </si>
  <si>
    <t>Presentations Boards</t>
  </si>
  <si>
    <t>Estimated Disbursement</t>
  </si>
  <si>
    <t>(other)</t>
  </si>
  <si>
    <t>TOTAL BASIC CONSULTING FEES:</t>
  </si>
  <si>
    <t>TOTAL BASIC SUB-CONSULTING FEES:</t>
  </si>
  <si>
    <t>Please fill in the roles typically required per discipline (i.e. principal-in-charge, project architect, engineer, etc.). Add lines as required.</t>
  </si>
  <si>
    <t>Landscape Architect</t>
  </si>
  <si>
    <t>Outdoor Pool</t>
  </si>
  <si>
    <t>Child Care</t>
  </si>
  <si>
    <t>Construction Contract Administration</t>
  </si>
  <si>
    <t>Zero Carbon Building Standard</t>
  </si>
  <si>
    <r>
      <t xml:space="preserve">Construction Contract Administration
</t>
    </r>
    <r>
      <rPr>
        <b/>
        <sz val="9"/>
        <color indexed="8"/>
        <rFont val="Trebuchet MS"/>
        <family val="2"/>
      </rPr>
      <t>(must be minimum 30% of total fee)</t>
    </r>
  </si>
  <si>
    <t>Pre-Design</t>
  </si>
  <si>
    <t>SCHEDULE B - FEES FOR BASIC SERVICES FOR COMMUNITY CENTRE COMPONENT</t>
  </si>
  <si>
    <t>SCHEDULE B - FEES FOR BASIC SERVICES FOR CHILD CARE COMPONENT</t>
  </si>
  <si>
    <t>SCHEDULE B - FEES FOR BASIC SERVICES FOR OUTDOOR POOL COMPONENT</t>
  </si>
  <si>
    <t>CONSULTANT</t>
  </si>
  <si>
    <t>Total Fees for Community Centre Component</t>
  </si>
  <si>
    <t>Tender</t>
  </si>
  <si>
    <t>Total Fees for Child Care Component</t>
  </si>
  <si>
    <t xml:space="preserve">Construction Budget </t>
  </si>
  <si>
    <t>Total Fees for Outdoor Pool Component</t>
  </si>
  <si>
    <t>Fixed Fee for Insurance as specified in section 5.7 of the Form of Agreement</t>
  </si>
  <si>
    <t>Landscxape Architect</t>
  </si>
  <si>
    <t>Acoustical</t>
  </si>
  <si>
    <t>Traffic</t>
  </si>
  <si>
    <t>Passive House including PHPP Modeling</t>
  </si>
  <si>
    <t>Zero Carbon Building Standard Consulting</t>
  </si>
  <si>
    <r>
      <t>1)</t>
    </r>
    <r>
      <rPr>
        <b/>
        <sz val="7"/>
        <color indexed="8"/>
        <rFont val="Trebuchet MS"/>
        <family val="2"/>
      </rPr>
      <t xml:space="preserve">    </t>
    </r>
    <r>
      <rPr>
        <b/>
        <u val="single"/>
        <sz val="10"/>
        <color indexed="8"/>
        <rFont val="Trebuchet MS"/>
        <family val="2"/>
      </rPr>
      <t>BASIC SERVICES</t>
    </r>
  </si>
  <si>
    <r>
      <t>Estimated Disbursements</t>
    </r>
    <r>
      <rPr>
        <sz val="10"/>
        <color indexed="8"/>
        <rFont val="Trebuchet MS"/>
        <family val="2"/>
      </rPr>
      <t xml:space="preserve">
These amounts do not form part of the fee or the evaluation; the values will be used to establish a budget for these expenses. A 5% handling fee is permitted under the contract.</t>
    </r>
  </si>
  <si>
    <r>
      <t xml:space="preserve">The </t>
    </r>
    <r>
      <rPr>
        <i/>
        <sz val="11"/>
        <color indexed="8"/>
        <rFont val="Calibri"/>
        <family val="2"/>
      </rPr>
      <t>Architect’s</t>
    </r>
    <r>
      <rPr>
        <sz val="11"/>
        <color theme="1"/>
        <rFont val="Calibri"/>
        <family val="2"/>
      </rPr>
      <t xml:space="preserve"> fee shall be based on the following time based rates for personnel employed by the </t>
    </r>
    <r>
      <rPr>
        <i/>
        <sz val="11"/>
        <color indexed="8"/>
        <rFont val="Calibri"/>
        <family val="2"/>
      </rPr>
      <t>Architect</t>
    </r>
    <r>
      <rPr>
        <sz val="11"/>
        <color theme="1"/>
        <rFont val="Calibri"/>
        <family val="2"/>
      </rPr>
      <t xml:space="preserve"> and the </t>
    </r>
    <r>
      <rPr>
        <i/>
        <sz val="11"/>
        <color indexed="8"/>
        <rFont val="Calibri"/>
        <family val="2"/>
      </rPr>
      <t>Architect’s Consultants</t>
    </r>
    <r>
      <rPr>
        <sz val="11"/>
        <color theme="1"/>
        <rFont val="Calibri"/>
        <family val="2"/>
      </rPr>
      <t>. All rates exclude GST.</t>
    </r>
  </si>
  <si>
    <r>
      <t xml:space="preserve">Community Centre </t>
    </r>
    <r>
      <rPr>
        <sz val="10"/>
        <rFont val="Trebuchet MS"/>
        <family val="2"/>
      </rPr>
      <t>(including, parking, field washrooms, and  demolition of existing building)</t>
    </r>
  </si>
  <si>
    <r>
      <t xml:space="preserve">Community Centre </t>
    </r>
    <r>
      <rPr>
        <sz val="10"/>
        <color indexed="55"/>
        <rFont val="Trebuchet MS"/>
        <family val="2"/>
      </rPr>
      <t>(including, parking, field washrooms, and  demolition of existing building)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</si>
</sst>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7"/>
      <color indexed="8"/>
      <name val="Times New Roman"/>
      <family val="1"/>
    </font>
    <font>
      <b/>
      <u val="single"/>
      <sz val="10"/>
      <color indexed="8"/>
      <name val="Trebuchet MS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rebuchet MS"/>
      <family val="2"/>
    </font>
    <font>
      <b/>
      <sz val="10"/>
      <name val="Trebuchet MS"/>
      <family val="2"/>
    </font>
    <font>
      <b/>
      <sz val="10"/>
      <color indexed="55"/>
      <name val="Trebuchet MS"/>
      <family val="2"/>
    </font>
    <font>
      <sz val="12"/>
      <color indexed="8"/>
      <name val="Trebuchet MS"/>
      <family val="2"/>
    </font>
    <font>
      <sz val="12"/>
      <color indexed="8"/>
      <name val="Calibri"/>
      <family val="2"/>
    </font>
    <font>
      <b/>
      <sz val="9"/>
      <color indexed="8"/>
      <name val="Trebuchet MS"/>
      <family val="2"/>
    </font>
    <font>
      <b/>
      <sz val="12"/>
      <color indexed="8"/>
      <name val="Trebuchet MS"/>
      <family val="2"/>
    </font>
    <font>
      <b/>
      <sz val="12"/>
      <color indexed="8"/>
      <name val="Calibri"/>
      <family val="2"/>
    </font>
    <font>
      <sz val="10"/>
      <color indexed="12"/>
      <name val="Trebuchet MS"/>
      <family val="2"/>
    </font>
    <font>
      <sz val="11"/>
      <color indexed="12"/>
      <name val="Calibri"/>
      <family val="2"/>
    </font>
    <font>
      <sz val="11"/>
      <color indexed="8"/>
      <name val="Trebuchet MS"/>
      <family val="2"/>
    </font>
    <font>
      <b/>
      <sz val="16"/>
      <color indexed="8"/>
      <name val="Trebuchet MS"/>
      <family val="2"/>
    </font>
    <font>
      <b/>
      <sz val="7"/>
      <color indexed="8"/>
      <name val="Trebuchet MS"/>
      <family val="2"/>
    </font>
    <font>
      <b/>
      <sz val="11"/>
      <name val="Trebuchet MS"/>
      <family val="2"/>
    </font>
    <font>
      <sz val="11"/>
      <color indexed="12"/>
      <name val="Trebuchet MS"/>
      <family val="2"/>
    </font>
    <font>
      <b/>
      <sz val="11"/>
      <color indexed="55"/>
      <name val="Trebuchet MS"/>
      <family val="2"/>
    </font>
    <font>
      <sz val="10"/>
      <name val="Trebuchet MS"/>
      <family val="2"/>
    </font>
    <font>
      <sz val="10"/>
      <color indexed="55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Trebuchet MS"/>
      <family val="2"/>
    </font>
    <font>
      <b/>
      <sz val="10"/>
      <color theme="0" tint="-0.3499799966812134"/>
      <name val="Trebuchet MS"/>
      <family val="2"/>
    </font>
    <font>
      <sz val="12"/>
      <color theme="1"/>
      <name val="Trebuchet MS"/>
      <family val="2"/>
    </font>
    <font>
      <sz val="12"/>
      <color theme="1"/>
      <name val="Calibri"/>
      <family val="2"/>
    </font>
    <font>
      <b/>
      <sz val="12"/>
      <color theme="1"/>
      <name val="Trebuchet MS"/>
      <family val="2"/>
    </font>
    <font>
      <b/>
      <sz val="10"/>
      <color theme="0" tint="-0.24997000396251678"/>
      <name val="Trebuchet MS"/>
      <family val="2"/>
    </font>
    <font>
      <b/>
      <sz val="12"/>
      <color theme="1"/>
      <name val="Calibri"/>
      <family val="2"/>
    </font>
    <font>
      <sz val="10"/>
      <color rgb="FF0000FF"/>
      <name val="Trebuchet MS"/>
      <family val="2"/>
    </font>
    <font>
      <sz val="11"/>
      <color rgb="FF0000FF"/>
      <name val="Calibri"/>
      <family val="2"/>
    </font>
    <font>
      <sz val="11"/>
      <color theme="1"/>
      <name val="Trebuchet MS"/>
      <family val="2"/>
    </font>
    <font>
      <sz val="11"/>
      <color rgb="FF0000FF"/>
      <name val="Trebuchet MS"/>
      <family val="2"/>
    </font>
    <font>
      <b/>
      <sz val="11"/>
      <color theme="0" tint="-0.3499799966812134"/>
      <name val="Trebuchet MS"/>
      <family val="2"/>
    </font>
    <font>
      <b/>
      <sz val="16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59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60" fillId="33" borderId="0" xfId="0" applyFont="1" applyFill="1" applyAlignment="1">
      <alignment horizontal="justify" vertical="center"/>
    </xf>
    <xf numFmtId="0" fontId="59" fillId="33" borderId="10" xfId="0" applyFont="1" applyFill="1" applyBorder="1" applyAlignment="1">
      <alignment horizontal="justify" vertical="center" wrapText="1"/>
    </xf>
    <xf numFmtId="0" fontId="59" fillId="33" borderId="11" xfId="0" applyFont="1" applyFill="1" applyBorder="1" applyAlignment="1">
      <alignment horizontal="justify" vertical="center" wrapText="1"/>
    </xf>
    <xf numFmtId="0" fontId="59" fillId="33" borderId="0" xfId="0" applyFont="1" applyFill="1" applyAlignment="1">
      <alignment horizontal="justify" vertical="center"/>
    </xf>
    <xf numFmtId="0" fontId="59" fillId="33" borderId="12" xfId="0" applyFont="1" applyFill="1" applyBorder="1" applyAlignment="1">
      <alignment horizontal="justify" vertical="center" wrapText="1"/>
    </xf>
    <xf numFmtId="44" fontId="59" fillId="33" borderId="11" xfId="44" applyFont="1" applyFill="1" applyBorder="1" applyAlignment="1">
      <alignment horizontal="justify" vertical="center" wrapText="1"/>
    </xf>
    <xf numFmtId="0" fontId="6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62" fillId="33" borderId="13" xfId="0" applyFont="1" applyFill="1" applyBorder="1" applyAlignment="1">
      <alignment vertical="center" wrapText="1"/>
    </xf>
    <xf numFmtId="0" fontId="62" fillId="33" borderId="13" xfId="0" applyFont="1" applyFill="1" applyBorder="1" applyAlignment="1">
      <alignment horizontal="left" vertical="center" wrapText="1" indent="2"/>
    </xf>
    <xf numFmtId="0" fontId="0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59" fillId="34" borderId="12" xfId="0" applyFont="1" applyFill="1" applyBorder="1" applyAlignment="1">
      <alignment horizontal="justify" vertical="center" wrapText="1"/>
    </xf>
    <xf numFmtId="0" fontId="60" fillId="34" borderId="14" xfId="0" applyFont="1" applyFill="1" applyBorder="1" applyAlignment="1">
      <alignment horizontal="center" vertical="center" wrapText="1"/>
    </xf>
    <xf numFmtId="10" fontId="59" fillId="33" borderId="11" xfId="57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60" fillId="33" borderId="0" xfId="0" applyFont="1" applyFill="1" applyAlignment="1">
      <alignment horizontal="justify" vertical="top"/>
    </xf>
    <xf numFmtId="164" fontId="11" fillId="33" borderId="12" xfId="44" applyNumberFormat="1" applyFont="1" applyFill="1" applyBorder="1" applyAlignment="1">
      <alignment horizontal="justify" vertical="center" wrapText="1"/>
    </xf>
    <xf numFmtId="164" fontId="64" fillId="33" borderId="12" xfId="44" applyNumberFormat="1" applyFont="1" applyFill="1" applyBorder="1" applyAlignment="1">
      <alignment horizontal="justify" vertical="center" wrapText="1"/>
    </xf>
    <xf numFmtId="0" fontId="65" fillId="33" borderId="12" xfId="0" applyFont="1" applyFill="1" applyBorder="1" applyAlignment="1">
      <alignment horizontal="justify" vertical="center"/>
    </xf>
    <xf numFmtId="10" fontId="65" fillId="33" borderId="12" xfId="57" applyNumberFormat="1" applyFont="1" applyFill="1" applyBorder="1" applyAlignment="1">
      <alignment horizontal="center" vertical="center" wrapText="1"/>
    </xf>
    <xf numFmtId="0" fontId="66" fillId="33" borderId="0" xfId="0" applyFont="1" applyFill="1" applyAlignment="1">
      <alignment/>
    </xf>
    <xf numFmtId="0" fontId="66" fillId="0" borderId="0" xfId="0" applyFont="1" applyAlignment="1">
      <alignment/>
    </xf>
    <xf numFmtId="0" fontId="59" fillId="33" borderId="15" xfId="0" applyFont="1" applyFill="1" applyBorder="1" applyAlignment="1">
      <alignment horizontal="justify" vertical="center" wrapText="1"/>
    </xf>
    <xf numFmtId="0" fontId="59" fillId="33" borderId="16" xfId="0" applyFont="1" applyFill="1" applyBorder="1" applyAlignment="1">
      <alignment horizontal="justify" vertical="center" wrapText="1"/>
    </xf>
    <xf numFmtId="44" fontId="59" fillId="33" borderId="16" xfId="44" applyFont="1" applyFill="1" applyBorder="1" applyAlignment="1">
      <alignment horizontal="justify" vertical="center" wrapText="1"/>
    </xf>
    <xf numFmtId="10" fontId="59" fillId="33" borderId="16" xfId="57" applyNumberFormat="1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justify" vertical="center" wrapText="1"/>
    </xf>
    <xf numFmtId="0" fontId="59" fillId="33" borderId="18" xfId="0" applyFont="1" applyFill="1" applyBorder="1" applyAlignment="1">
      <alignment horizontal="justify" vertical="center" wrapText="1"/>
    </xf>
    <xf numFmtId="44" fontId="59" fillId="33" borderId="18" xfId="44" applyFont="1" applyFill="1" applyBorder="1" applyAlignment="1">
      <alignment horizontal="justify" vertical="center" wrapText="1"/>
    </xf>
    <xf numFmtId="10" fontId="59" fillId="33" borderId="18" xfId="57" applyNumberFormat="1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justify" vertical="center" wrapText="1"/>
    </xf>
    <xf numFmtId="44" fontId="59" fillId="33" borderId="20" xfId="44" applyFont="1" applyFill="1" applyBorder="1" applyAlignment="1">
      <alignment horizontal="justify" vertical="center" wrapText="1"/>
    </xf>
    <xf numFmtId="10" fontId="59" fillId="33" borderId="20" xfId="57" applyNumberFormat="1" applyFont="1" applyFill="1" applyBorder="1" applyAlignment="1">
      <alignment horizontal="center" vertical="center" wrapText="1"/>
    </xf>
    <xf numFmtId="44" fontId="66" fillId="33" borderId="12" xfId="0" applyNumberFormat="1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44" fontId="67" fillId="33" borderId="11" xfId="44" applyFont="1" applyFill="1" applyBorder="1" applyAlignment="1">
      <alignment horizontal="justify" vertical="center" wrapText="1"/>
    </xf>
    <xf numFmtId="10" fontId="65" fillId="33" borderId="11" xfId="0" applyNumberFormat="1" applyFont="1" applyFill="1" applyBorder="1" applyAlignment="1">
      <alignment horizontal="center" vertical="center" wrapText="1"/>
    </xf>
    <xf numFmtId="44" fontId="65" fillId="33" borderId="11" xfId="44" applyFont="1" applyFill="1" applyBorder="1" applyAlignment="1">
      <alignment horizontal="justify" vertical="center" wrapText="1"/>
    </xf>
    <xf numFmtId="44" fontId="59" fillId="33" borderId="15" xfId="44" applyFont="1" applyFill="1" applyBorder="1" applyAlignment="1">
      <alignment horizontal="justify" vertical="center" wrapText="1"/>
    </xf>
    <xf numFmtId="44" fontId="59" fillId="33" borderId="17" xfId="44" applyFont="1" applyFill="1" applyBorder="1" applyAlignment="1">
      <alignment horizontal="justify" vertical="center" wrapText="1"/>
    </xf>
    <xf numFmtId="44" fontId="59" fillId="33" borderId="19" xfId="44" applyFont="1" applyFill="1" applyBorder="1" applyAlignment="1">
      <alignment horizontal="justify" vertical="center" wrapText="1"/>
    </xf>
    <xf numFmtId="164" fontId="68" fillId="33" borderId="12" xfId="44" applyNumberFormat="1" applyFont="1" applyFill="1" applyBorder="1" applyAlignment="1">
      <alignment horizontal="justify" vertical="center" wrapText="1"/>
    </xf>
    <xf numFmtId="44" fontId="59" fillId="33" borderId="10" xfId="0" applyNumberFormat="1" applyFont="1" applyFill="1" applyBorder="1" applyAlignment="1">
      <alignment horizontal="justify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left" vertical="center" wrapText="1"/>
    </xf>
    <xf numFmtId="0" fontId="59" fillId="33" borderId="22" xfId="0" applyFont="1" applyFill="1" applyBorder="1" applyAlignment="1">
      <alignment horizontal="justify" vertical="center" wrapText="1"/>
    </xf>
    <xf numFmtId="44" fontId="59" fillId="33" borderId="23" xfId="44" applyFont="1" applyFill="1" applyBorder="1" applyAlignment="1">
      <alignment horizontal="justify" vertical="center" wrapText="1"/>
    </xf>
    <xf numFmtId="44" fontId="59" fillId="33" borderId="22" xfId="44" applyFont="1" applyFill="1" applyBorder="1" applyAlignment="1">
      <alignment horizontal="justify" vertical="center" wrapText="1"/>
    </xf>
    <xf numFmtId="0" fontId="69" fillId="33" borderId="12" xfId="0" applyFont="1" applyFill="1" applyBorder="1" applyAlignment="1">
      <alignment vertical="center"/>
    </xf>
    <xf numFmtId="0" fontId="59" fillId="33" borderId="24" xfId="0" applyFont="1" applyFill="1" applyBorder="1" applyAlignment="1">
      <alignment horizontal="justify" vertical="center" wrapText="1"/>
    </xf>
    <xf numFmtId="0" fontId="59" fillId="33" borderId="25" xfId="0" applyFont="1" applyFill="1" applyBorder="1" applyAlignment="1">
      <alignment horizontal="justify" vertical="center" wrapText="1"/>
    </xf>
    <xf numFmtId="0" fontId="59" fillId="33" borderId="26" xfId="0" applyFont="1" applyFill="1" applyBorder="1" applyAlignment="1">
      <alignment horizontal="justify" vertical="center" wrapText="1"/>
    </xf>
    <xf numFmtId="0" fontId="59" fillId="33" borderId="27" xfId="0" applyFont="1" applyFill="1" applyBorder="1" applyAlignment="1">
      <alignment horizontal="justify" vertical="center" wrapText="1"/>
    </xf>
    <xf numFmtId="0" fontId="60" fillId="34" borderId="12" xfId="0" applyFont="1" applyFill="1" applyBorder="1" applyAlignment="1">
      <alignment horizontal="center" vertical="center" wrapText="1"/>
    </xf>
    <xf numFmtId="44" fontId="59" fillId="33" borderId="12" xfId="44" applyFont="1" applyFill="1" applyBorder="1" applyAlignment="1">
      <alignment horizontal="justify" vertical="center" wrapText="1"/>
    </xf>
    <xf numFmtId="0" fontId="60" fillId="34" borderId="21" xfId="0" applyFont="1" applyFill="1" applyBorder="1" applyAlignment="1">
      <alignment horizontal="center" vertical="center" wrapText="1"/>
    </xf>
    <xf numFmtId="44" fontId="59" fillId="33" borderId="28" xfId="44" applyFont="1" applyFill="1" applyBorder="1" applyAlignment="1">
      <alignment horizontal="justify" vertical="center" wrapText="1"/>
    </xf>
    <xf numFmtId="0" fontId="60" fillId="33" borderId="12" xfId="0" applyFont="1" applyFill="1" applyBorder="1" applyAlignment="1">
      <alignment horizontal="justify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59" fillId="35" borderId="12" xfId="0" applyFont="1" applyFill="1" applyBorder="1" applyAlignment="1">
      <alignment horizontal="justify" vertical="center" wrapText="1"/>
    </xf>
    <xf numFmtId="0" fontId="60" fillId="35" borderId="14" xfId="0" applyFont="1" applyFill="1" applyBorder="1" applyAlignment="1">
      <alignment horizontal="center" vertical="center" wrapText="1"/>
    </xf>
    <xf numFmtId="10" fontId="59" fillId="33" borderId="17" xfId="57" applyNumberFormat="1" applyFont="1" applyFill="1" applyBorder="1" applyAlignment="1">
      <alignment horizontal="center" vertical="center" wrapText="1"/>
    </xf>
    <xf numFmtId="10" fontId="59" fillId="33" borderId="28" xfId="57" applyNumberFormat="1" applyFont="1" applyFill="1" applyBorder="1" applyAlignment="1">
      <alignment horizontal="center" vertical="center" wrapText="1"/>
    </xf>
    <xf numFmtId="10" fontId="59" fillId="33" borderId="22" xfId="57" applyNumberFormat="1" applyFont="1" applyFill="1" applyBorder="1" applyAlignment="1">
      <alignment horizontal="center" vertical="center" wrapText="1"/>
    </xf>
    <xf numFmtId="10" fontId="59" fillId="33" borderId="12" xfId="57" applyNumberFormat="1" applyFont="1" applyFill="1" applyBorder="1" applyAlignment="1">
      <alignment horizontal="center" vertical="center" wrapText="1"/>
    </xf>
    <xf numFmtId="44" fontId="70" fillId="33" borderId="28" xfId="44" applyFont="1" applyFill="1" applyBorder="1" applyAlignment="1">
      <alignment horizontal="justify" vertical="center" wrapText="1"/>
    </xf>
    <xf numFmtId="10" fontId="70" fillId="33" borderId="17" xfId="57" applyNumberFormat="1" applyFont="1" applyFill="1" applyBorder="1" applyAlignment="1">
      <alignment horizontal="center" vertical="center" wrapText="1"/>
    </xf>
    <xf numFmtId="44" fontId="70" fillId="33" borderId="17" xfId="44" applyFont="1" applyFill="1" applyBorder="1" applyAlignment="1">
      <alignment horizontal="justify" vertical="center" wrapText="1"/>
    </xf>
    <xf numFmtId="44" fontId="70" fillId="33" borderId="18" xfId="44" applyFont="1" applyFill="1" applyBorder="1" applyAlignment="1">
      <alignment horizontal="justify" vertical="center" wrapText="1"/>
    </xf>
    <xf numFmtId="0" fontId="71" fillId="33" borderId="0" xfId="0" applyFont="1" applyFill="1" applyAlignment="1">
      <alignment/>
    </xf>
    <xf numFmtId="0" fontId="71" fillId="0" borderId="0" xfId="0" applyFont="1" applyAlignment="1">
      <alignment/>
    </xf>
    <xf numFmtId="0" fontId="70" fillId="33" borderId="17" xfId="0" applyFont="1" applyFill="1" applyBorder="1" applyAlignment="1">
      <alignment horizontal="justify" vertical="center" wrapText="1"/>
    </xf>
    <xf numFmtId="0" fontId="70" fillId="33" borderId="0" xfId="0" applyFont="1" applyFill="1" applyBorder="1" applyAlignment="1">
      <alignment horizontal="justify" vertical="center" wrapText="1"/>
    </xf>
    <xf numFmtId="0" fontId="70" fillId="33" borderId="29" xfId="0" applyFont="1" applyFill="1" applyBorder="1" applyAlignment="1">
      <alignment horizontal="justify" vertical="center" wrapText="1"/>
    </xf>
    <xf numFmtId="44" fontId="70" fillId="33" borderId="30" xfId="44" applyFont="1" applyFill="1" applyBorder="1" applyAlignment="1">
      <alignment horizontal="justify" vertical="center" wrapText="1"/>
    </xf>
    <xf numFmtId="0" fontId="59" fillId="33" borderId="31" xfId="0" applyFont="1" applyFill="1" applyBorder="1" applyAlignment="1">
      <alignment horizontal="justify" vertical="center" wrapText="1"/>
    </xf>
    <xf numFmtId="10" fontId="72" fillId="33" borderId="12" xfId="57" applyNumberFormat="1" applyFont="1" applyFill="1" applyBorder="1" applyAlignment="1">
      <alignment horizontal="center" vertical="center" wrapText="1"/>
    </xf>
    <xf numFmtId="0" fontId="72" fillId="33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72" fillId="33" borderId="0" xfId="0" applyFont="1" applyFill="1" applyAlignment="1">
      <alignment/>
    </xf>
    <xf numFmtId="0" fontId="72" fillId="0" borderId="0" xfId="0" applyFont="1" applyAlignment="1">
      <alignment/>
    </xf>
    <xf numFmtId="0" fontId="72" fillId="33" borderId="0" xfId="0" applyFont="1" applyFill="1" applyAlignment="1">
      <alignment/>
    </xf>
    <xf numFmtId="0" fontId="23" fillId="33" borderId="12" xfId="0" applyFont="1" applyFill="1" applyBorder="1" applyAlignment="1">
      <alignment horizontal="center" vertical="center"/>
    </xf>
    <xf numFmtId="0" fontId="73" fillId="33" borderId="0" xfId="0" applyFont="1" applyFill="1" applyAlignment="1">
      <alignment/>
    </xf>
    <xf numFmtId="0" fontId="73" fillId="0" borderId="0" xfId="0" applyFont="1" applyAlignment="1">
      <alignment/>
    </xf>
    <xf numFmtId="0" fontId="63" fillId="33" borderId="0" xfId="0" applyFont="1" applyFill="1" applyAlignment="1">
      <alignment/>
    </xf>
    <xf numFmtId="0" fontId="63" fillId="33" borderId="12" xfId="0" applyFont="1" applyFill="1" applyBorder="1" applyAlignment="1">
      <alignment vertical="center"/>
    </xf>
    <xf numFmtId="44" fontId="72" fillId="33" borderId="11" xfId="44" applyFont="1" applyFill="1" applyBorder="1" applyAlignment="1">
      <alignment horizontal="justify" vertical="center" wrapText="1"/>
    </xf>
    <xf numFmtId="10" fontId="72" fillId="33" borderId="11" xfId="57" applyNumberFormat="1" applyFont="1" applyFill="1" applyBorder="1" applyAlignment="1">
      <alignment horizontal="center" vertical="center" wrapText="1"/>
    </xf>
    <xf numFmtId="44" fontId="72" fillId="33" borderId="12" xfId="0" applyNumberFormat="1" applyFont="1" applyFill="1" applyBorder="1" applyAlignment="1">
      <alignment vertical="center"/>
    </xf>
    <xf numFmtId="0" fontId="59" fillId="33" borderId="0" xfId="0" applyFont="1" applyFill="1" applyAlignment="1">
      <alignment/>
    </xf>
    <xf numFmtId="44" fontId="63" fillId="33" borderId="11" xfId="44" applyFont="1" applyFill="1" applyBorder="1" applyAlignment="1">
      <alignment horizontal="justify" vertical="center" wrapText="1"/>
    </xf>
    <xf numFmtId="10" fontId="72" fillId="33" borderId="11" xfId="0" applyNumberFormat="1" applyFont="1" applyFill="1" applyBorder="1" applyAlignment="1">
      <alignment horizontal="center" vertical="center" wrapText="1"/>
    </xf>
    <xf numFmtId="0" fontId="72" fillId="33" borderId="32" xfId="0" applyFont="1" applyFill="1" applyBorder="1" applyAlignment="1">
      <alignment/>
    </xf>
    <xf numFmtId="44" fontId="72" fillId="33" borderId="12" xfId="44" applyFont="1" applyFill="1" applyBorder="1" applyAlignment="1">
      <alignment horizontal="justify" vertical="center" wrapText="1"/>
    </xf>
    <xf numFmtId="44" fontId="72" fillId="33" borderId="10" xfId="0" applyNumberFormat="1" applyFont="1" applyFill="1" applyBorder="1" applyAlignment="1">
      <alignment horizontal="justify" vertical="center" wrapText="1"/>
    </xf>
    <xf numFmtId="0" fontId="72" fillId="33" borderId="12" xfId="0" applyFont="1" applyFill="1" applyBorder="1" applyAlignment="1">
      <alignment horizontal="justify" vertical="center"/>
    </xf>
    <xf numFmtId="0" fontId="23" fillId="33" borderId="12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wrapText="1"/>
    </xf>
    <xf numFmtId="0" fontId="68" fillId="33" borderId="12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68" fillId="33" borderId="12" xfId="0" applyFont="1" applyFill="1" applyBorder="1" applyAlignment="1">
      <alignment horizontal="center" vertical="center"/>
    </xf>
    <xf numFmtId="0" fontId="63" fillId="33" borderId="33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left" vertical="center"/>
    </xf>
    <xf numFmtId="0" fontId="75" fillId="33" borderId="0" xfId="0" applyFont="1" applyFill="1" applyAlignment="1">
      <alignment horizontal="center" vertical="center"/>
    </xf>
    <xf numFmtId="0" fontId="59" fillId="33" borderId="33" xfId="0" applyFont="1" applyFill="1" applyBorder="1" applyAlignment="1">
      <alignment horizontal="left" vertical="center" wrapText="1"/>
    </xf>
    <xf numFmtId="0" fontId="59" fillId="33" borderId="21" xfId="0" applyFont="1" applyFill="1" applyBorder="1" applyAlignment="1">
      <alignment horizontal="left" vertical="center" wrapText="1"/>
    </xf>
    <xf numFmtId="0" fontId="60" fillId="33" borderId="3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67" fillId="33" borderId="33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9">
      <selection activeCell="E6" sqref="E6"/>
    </sheetView>
  </sheetViews>
  <sheetFormatPr defaultColWidth="9.140625" defaultRowHeight="15"/>
  <cols>
    <col min="1" max="1" width="7.8515625" style="88" customWidth="1"/>
    <col min="2" max="2" width="50.00390625" style="88" customWidth="1"/>
    <col min="3" max="3" width="17.57421875" style="88" customWidth="1"/>
    <col min="4" max="4" width="15.7109375" style="88" customWidth="1"/>
    <col min="5" max="6" width="18.00390625" style="88" customWidth="1"/>
    <col min="7" max="11" width="19.140625" style="88" customWidth="1"/>
    <col min="12" max="16384" width="9.140625" style="88" customWidth="1"/>
  </cols>
  <sheetData>
    <row r="1" spans="1:13" s="86" customFormat="1" ht="24.75" customHeight="1">
      <c r="A1" s="116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5"/>
      <c r="M1" s="85"/>
    </row>
    <row r="2" spans="1:13" ht="16.5">
      <c r="A2" s="115" t="s">
        <v>66</v>
      </c>
      <c r="B2" s="115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2.5" customHeight="1">
      <c r="A3" s="4" t="s">
        <v>1</v>
      </c>
      <c r="B3" s="4"/>
      <c r="C3" s="89"/>
      <c r="D3" s="89"/>
      <c r="E3" s="89"/>
      <c r="F3" s="89"/>
      <c r="G3" s="89"/>
      <c r="H3" s="89"/>
      <c r="I3" s="89"/>
      <c r="J3" s="89"/>
      <c r="K3" s="89"/>
      <c r="L3" s="87"/>
      <c r="M3" s="87"/>
    </row>
    <row r="4" spans="1:13" ht="8.25" customHeight="1">
      <c r="A4" s="17"/>
      <c r="B4" s="4"/>
      <c r="C4" s="89"/>
      <c r="D4" s="89"/>
      <c r="E4" s="89"/>
      <c r="F4" s="89"/>
      <c r="G4" s="89"/>
      <c r="H4" s="89"/>
      <c r="I4" s="89"/>
      <c r="J4" s="89"/>
      <c r="K4" s="89"/>
      <c r="L4" s="87"/>
      <c r="M4" s="87"/>
    </row>
    <row r="5" spans="1:13" ht="27" customHeight="1" thickBot="1">
      <c r="A5" s="6">
        <v>1.1</v>
      </c>
      <c r="B5" s="6" t="s">
        <v>36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81" customHeight="1" thickBot="1">
      <c r="A6" s="6"/>
      <c r="B6" s="6"/>
      <c r="C6" s="87"/>
      <c r="D6" s="87"/>
      <c r="E6" s="107" t="s">
        <v>69</v>
      </c>
      <c r="F6" s="112" t="s">
        <v>46</v>
      </c>
      <c r="G6" s="112" t="s">
        <v>45</v>
      </c>
      <c r="H6" s="112" t="s">
        <v>33</v>
      </c>
      <c r="I6" s="101"/>
      <c r="J6" s="87"/>
      <c r="K6" s="87"/>
      <c r="L6" s="87"/>
      <c r="M6" s="87"/>
    </row>
    <row r="7" spans="1:13" ht="22.5" customHeight="1" thickBot="1">
      <c r="A7" s="10">
        <v>1</v>
      </c>
      <c r="B7" s="117" t="s">
        <v>58</v>
      </c>
      <c r="C7" s="118"/>
      <c r="D7" s="118"/>
      <c r="E7" s="23">
        <f>40300000+1450000+7480000+440000</f>
        <v>49670000</v>
      </c>
      <c r="F7" s="49">
        <v>7670000</v>
      </c>
      <c r="G7" s="49">
        <v>13800000</v>
      </c>
      <c r="H7" s="49">
        <f>SUM(E7:G7)</f>
        <v>71140000</v>
      </c>
      <c r="I7" s="101"/>
      <c r="J7" s="89"/>
      <c r="K7" s="89"/>
      <c r="L7" s="87"/>
      <c r="M7" s="87"/>
    </row>
    <row r="8" spans="1:13" ht="16.5">
      <c r="A8" s="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17.25" thickBot="1">
      <c r="A9" s="6">
        <v>1.2</v>
      </c>
      <c r="B9" s="6" t="s">
        <v>3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75.75" thickBot="1">
      <c r="A10" s="18"/>
      <c r="B10" s="19" t="s">
        <v>4</v>
      </c>
      <c r="C10" s="19" t="s">
        <v>34</v>
      </c>
      <c r="D10" s="19" t="s">
        <v>19</v>
      </c>
      <c r="E10" s="19" t="s">
        <v>50</v>
      </c>
      <c r="F10" s="19" t="s">
        <v>5</v>
      </c>
      <c r="G10" s="19" t="s">
        <v>6</v>
      </c>
      <c r="H10" s="19" t="s">
        <v>7</v>
      </c>
      <c r="I10" s="19" t="s">
        <v>56</v>
      </c>
      <c r="J10" s="19" t="s">
        <v>49</v>
      </c>
      <c r="K10" s="19" t="s">
        <v>10</v>
      </c>
      <c r="L10" s="87"/>
      <c r="M10" s="87"/>
    </row>
    <row r="11" spans="1:13" ht="19.5" customHeight="1" thickBot="1">
      <c r="A11" s="7">
        <v>1</v>
      </c>
      <c r="B11" s="8" t="s">
        <v>11</v>
      </c>
      <c r="C11" s="11">
        <f>SUM(E11:K11)</f>
        <v>0</v>
      </c>
      <c r="D11" s="20">
        <f>C11/E$7</f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87"/>
      <c r="M11" s="87"/>
    </row>
    <row r="12" spans="1:13" ht="24.75" customHeight="1" thickBot="1">
      <c r="A12" s="113" t="s">
        <v>20</v>
      </c>
      <c r="B12" s="114"/>
      <c r="C12" s="99">
        <f>C11</f>
        <v>0</v>
      </c>
      <c r="D12" s="100">
        <f>D11</f>
        <v>0</v>
      </c>
      <c r="E12" s="95">
        <f>E11</f>
        <v>0</v>
      </c>
      <c r="F12" s="95">
        <f>F11</f>
        <v>0</v>
      </c>
      <c r="G12" s="95">
        <f>G11</f>
        <v>0</v>
      </c>
      <c r="H12" s="95">
        <f>H11</f>
        <v>0</v>
      </c>
      <c r="I12" s="95">
        <f>I11</f>
        <v>0</v>
      </c>
      <c r="J12" s="95">
        <f>J11</f>
        <v>0</v>
      </c>
      <c r="K12" s="95">
        <f>K11</f>
        <v>0</v>
      </c>
      <c r="L12" s="87"/>
      <c r="M12" s="87"/>
    </row>
    <row r="13" spans="1:13" ht="16.5">
      <c r="A13" s="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3" ht="17.25" thickBot="1">
      <c r="A14" s="6">
        <v>1.3</v>
      </c>
      <c r="B14" s="6" t="s">
        <v>21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3" ht="75.75" thickBot="1">
      <c r="A15" s="18"/>
      <c r="B15" s="63" t="s">
        <v>4</v>
      </c>
      <c r="C15" s="61" t="s">
        <v>34</v>
      </c>
      <c r="D15" s="61" t="s">
        <v>19</v>
      </c>
      <c r="E15" s="19" t="s">
        <v>50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49</v>
      </c>
      <c r="K15" s="19" t="s">
        <v>10</v>
      </c>
      <c r="L15" s="87"/>
      <c r="M15" s="87"/>
    </row>
    <row r="16" spans="1:13" ht="19.5" customHeight="1">
      <c r="A16" s="29">
        <v>1</v>
      </c>
      <c r="B16" s="59" t="s">
        <v>17</v>
      </c>
      <c r="C16" s="64">
        <f>SUM(E16:K16)</f>
        <v>0</v>
      </c>
      <c r="D16" s="70">
        <f>C16/E$7</f>
        <v>0</v>
      </c>
      <c r="E16" s="46">
        <v>0</v>
      </c>
      <c r="F16" s="46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87"/>
      <c r="M16" s="87"/>
    </row>
    <row r="17" spans="1:13" ht="19.5" customHeight="1">
      <c r="A17" s="33">
        <f>A16+1</f>
        <v>2</v>
      </c>
      <c r="B17" s="57" t="s">
        <v>16</v>
      </c>
      <c r="C17" s="64">
        <f aca="true" t="shared" si="0" ref="C17:C30">SUM(E17:K17)</f>
        <v>0</v>
      </c>
      <c r="D17" s="69">
        <f aca="true" t="shared" si="1" ref="D17:D30">C17/E$7</f>
        <v>0</v>
      </c>
      <c r="E17" s="47">
        <v>0</v>
      </c>
      <c r="F17" s="47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87"/>
      <c r="M17" s="87"/>
    </row>
    <row r="18" spans="1:13" ht="19.5" customHeight="1">
      <c r="A18" s="33">
        <f aca="true" t="shared" si="2" ref="A18:A30">A17+1</f>
        <v>3</v>
      </c>
      <c r="B18" s="57" t="s">
        <v>18</v>
      </c>
      <c r="C18" s="64">
        <f t="shared" si="0"/>
        <v>0</v>
      </c>
      <c r="D18" s="69">
        <f t="shared" si="1"/>
        <v>0</v>
      </c>
      <c r="E18" s="47">
        <v>0</v>
      </c>
      <c r="F18" s="47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87"/>
      <c r="M18" s="87"/>
    </row>
    <row r="19" spans="1:13" ht="19.5" customHeight="1">
      <c r="A19" s="33">
        <f t="shared" si="2"/>
        <v>4</v>
      </c>
      <c r="B19" s="57" t="s">
        <v>61</v>
      </c>
      <c r="C19" s="64">
        <f t="shared" si="0"/>
        <v>0</v>
      </c>
      <c r="D19" s="69">
        <f t="shared" si="1"/>
        <v>0</v>
      </c>
      <c r="E19" s="47">
        <v>0</v>
      </c>
      <c r="F19" s="47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87"/>
      <c r="M19" s="87"/>
    </row>
    <row r="20" spans="1:13" ht="19.5" customHeight="1">
      <c r="A20" s="33">
        <f t="shared" si="2"/>
        <v>5</v>
      </c>
      <c r="B20" s="57" t="s">
        <v>27</v>
      </c>
      <c r="C20" s="64">
        <f t="shared" si="0"/>
        <v>0</v>
      </c>
      <c r="D20" s="69">
        <f t="shared" si="1"/>
        <v>0</v>
      </c>
      <c r="E20" s="47">
        <v>0</v>
      </c>
      <c r="F20" s="47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87"/>
      <c r="M20" s="87"/>
    </row>
    <row r="21" spans="1:13" ht="19.5" customHeight="1">
      <c r="A21" s="33">
        <f t="shared" si="2"/>
        <v>6</v>
      </c>
      <c r="B21" s="57" t="s">
        <v>28</v>
      </c>
      <c r="C21" s="64">
        <f t="shared" si="0"/>
        <v>0</v>
      </c>
      <c r="D21" s="69">
        <f t="shared" si="1"/>
        <v>0</v>
      </c>
      <c r="E21" s="47">
        <v>0</v>
      </c>
      <c r="F21" s="47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87"/>
      <c r="M21" s="87"/>
    </row>
    <row r="22" spans="1:13" ht="19.5" customHeight="1">
      <c r="A22" s="33">
        <f t="shared" si="2"/>
        <v>7</v>
      </c>
      <c r="B22" s="57" t="s">
        <v>29</v>
      </c>
      <c r="C22" s="64">
        <f t="shared" si="0"/>
        <v>0</v>
      </c>
      <c r="D22" s="69">
        <f t="shared" si="1"/>
        <v>0</v>
      </c>
      <c r="E22" s="47">
        <v>0</v>
      </c>
      <c r="F22" s="47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87"/>
      <c r="M22" s="87"/>
    </row>
    <row r="23" spans="1:13" s="92" customFormat="1" ht="19.5" customHeight="1">
      <c r="A23" s="79">
        <f t="shared" si="2"/>
        <v>8</v>
      </c>
      <c r="B23" s="81" t="s">
        <v>62</v>
      </c>
      <c r="C23" s="73">
        <f t="shared" si="0"/>
        <v>0</v>
      </c>
      <c r="D23" s="74">
        <f t="shared" si="1"/>
        <v>0</v>
      </c>
      <c r="E23" s="75">
        <v>0</v>
      </c>
      <c r="F23" s="75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91"/>
      <c r="M23" s="91"/>
    </row>
    <row r="24" spans="1:13" s="92" customFormat="1" ht="19.5" customHeight="1">
      <c r="A24" s="79">
        <f t="shared" si="2"/>
        <v>9</v>
      </c>
      <c r="B24" s="80" t="s">
        <v>63</v>
      </c>
      <c r="C24" s="73">
        <f t="shared" si="0"/>
        <v>0</v>
      </c>
      <c r="D24" s="74">
        <f t="shared" si="1"/>
        <v>0</v>
      </c>
      <c r="E24" s="75">
        <v>0</v>
      </c>
      <c r="F24" s="75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91"/>
      <c r="M24" s="91"/>
    </row>
    <row r="25" spans="1:13" ht="19.5" customHeight="1">
      <c r="A25" s="33">
        <f t="shared" si="2"/>
        <v>10</v>
      </c>
      <c r="B25" s="57" t="s">
        <v>30</v>
      </c>
      <c r="C25" s="64">
        <f t="shared" si="0"/>
        <v>0</v>
      </c>
      <c r="D25" s="69">
        <f t="shared" si="1"/>
        <v>0</v>
      </c>
      <c r="E25" s="47">
        <v>0</v>
      </c>
      <c r="F25" s="47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87"/>
      <c r="M25" s="87"/>
    </row>
    <row r="26" spans="1:13" ht="19.5" customHeight="1">
      <c r="A26" s="33">
        <f t="shared" si="2"/>
        <v>11</v>
      </c>
      <c r="B26" s="57" t="s">
        <v>64</v>
      </c>
      <c r="C26" s="64">
        <f t="shared" si="0"/>
        <v>0</v>
      </c>
      <c r="D26" s="69">
        <f t="shared" si="1"/>
        <v>0</v>
      </c>
      <c r="E26" s="47">
        <v>0</v>
      </c>
      <c r="F26" s="47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87"/>
      <c r="M26" s="87"/>
    </row>
    <row r="27" spans="1:13" ht="19.5" customHeight="1">
      <c r="A27" s="33">
        <f t="shared" si="2"/>
        <v>12</v>
      </c>
      <c r="B27" s="57" t="s">
        <v>65</v>
      </c>
      <c r="C27" s="64">
        <f t="shared" si="0"/>
        <v>0</v>
      </c>
      <c r="D27" s="69">
        <f t="shared" si="1"/>
        <v>0</v>
      </c>
      <c r="E27" s="47">
        <v>0</v>
      </c>
      <c r="F27" s="47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87"/>
      <c r="M27" s="87"/>
    </row>
    <row r="28" spans="1:13" ht="19.5" customHeight="1">
      <c r="A28" s="33">
        <f t="shared" si="2"/>
        <v>13</v>
      </c>
      <c r="B28" s="57" t="s">
        <v>32</v>
      </c>
      <c r="C28" s="64">
        <f t="shared" si="0"/>
        <v>0</v>
      </c>
      <c r="D28" s="69">
        <f t="shared" si="1"/>
        <v>0</v>
      </c>
      <c r="E28" s="47">
        <v>0</v>
      </c>
      <c r="F28" s="47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87"/>
      <c r="M28" s="87"/>
    </row>
    <row r="29" spans="1:13" ht="19.5" customHeight="1">
      <c r="A29" s="33">
        <f t="shared" si="2"/>
        <v>14</v>
      </c>
      <c r="B29" s="58" t="s">
        <v>40</v>
      </c>
      <c r="C29" s="64">
        <f t="shared" si="0"/>
        <v>0</v>
      </c>
      <c r="D29" s="69">
        <f t="shared" si="1"/>
        <v>0</v>
      </c>
      <c r="E29" s="55">
        <v>0</v>
      </c>
      <c r="F29" s="55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87"/>
      <c r="M29" s="87"/>
    </row>
    <row r="30" spans="1:13" ht="19.5" customHeight="1" thickBot="1">
      <c r="A30" s="37">
        <f t="shared" si="2"/>
        <v>15</v>
      </c>
      <c r="B30" s="60" t="s">
        <v>40</v>
      </c>
      <c r="C30" s="64">
        <f t="shared" si="0"/>
        <v>0</v>
      </c>
      <c r="D30" s="71">
        <f t="shared" si="1"/>
        <v>0</v>
      </c>
      <c r="E30" s="48">
        <v>0</v>
      </c>
      <c r="F30" s="4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87"/>
      <c r="M30" s="87"/>
    </row>
    <row r="31" spans="1:13" ht="24.75" customHeight="1" thickBot="1">
      <c r="A31" s="113" t="s">
        <v>22</v>
      </c>
      <c r="B31" s="114"/>
      <c r="C31" s="102">
        <f>SUM(C16:C30)</f>
        <v>0</v>
      </c>
      <c r="D31" s="84">
        <f>SUM(D16:D30)</f>
        <v>0</v>
      </c>
      <c r="E31" s="103">
        <f>SUM(E16:E30)</f>
        <v>0</v>
      </c>
      <c r="F31" s="103">
        <f aca="true" t="shared" si="3" ref="F31:K31">SUM(F16:F30)</f>
        <v>0</v>
      </c>
      <c r="G31" s="103">
        <f t="shared" si="3"/>
        <v>0</v>
      </c>
      <c r="H31" s="103">
        <f t="shared" si="3"/>
        <v>0</v>
      </c>
      <c r="I31" s="103">
        <f t="shared" si="3"/>
        <v>0</v>
      </c>
      <c r="J31" s="103">
        <f t="shared" si="3"/>
        <v>0</v>
      </c>
      <c r="K31" s="103">
        <f t="shared" si="3"/>
        <v>0</v>
      </c>
      <c r="L31" s="87"/>
      <c r="M31" s="87"/>
    </row>
    <row r="32" spans="1:13" ht="16.5">
      <c r="A32" s="9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3" ht="17.25" thickBot="1">
      <c r="A33" s="6">
        <v>1.4</v>
      </c>
      <c r="B33" s="93" t="s">
        <v>37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1:13" s="86" customFormat="1" ht="24.75" customHeight="1" thickBot="1">
      <c r="A34" s="104">
        <v>1</v>
      </c>
      <c r="B34" s="94" t="s">
        <v>55</v>
      </c>
      <c r="C34" s="97">
        <f>C31+C12</f>
        <v>0</v>
      </c>
      <c r="D34" s="84">
        <f>C34/E$7</f>
        <v>0</v>
      </c>
      <c r="E34" s="97">
        <f>E31+E12</f>
        <v>0</v>
      </c>
      <c r="F34" s="97">
        <f>F31+F12</f>
        <v>0</v>
      </c>
      <c r="G34" s="97">
        <f>G31+G12</f>
        <v>0</v>
      </c>
      <c r="H34" s="97">
        <f>H31+H12</f>
        <v>0</v>
      </c>
      <c r="I34" s="97">
        <f>I31+I12</f>
        <v>0</v>
      </c>
      <c r="J34" s="97">
        <f>J31+J12</f>
        <v>0</v>
      </c>
      <c r="K34" s="97">
        <f>K31+K12</f>
        <v>0</v>
      </c>
      <c r="L34" s="85"/>
      <c r="M34" s="85"/>
    </row>
    <row r="35" spans="1:13" ht="16.5">
      <c r="A35" s="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3" ht="16.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6.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</sheetData>
  <sheetProtection/>
  <mergeCells count="5">
    <mergeCell ref="A12:B12"/>
    <mergeCell ref="A2:B2"/>
    <mergeCell ref="A1:K1"/>
    <mergeCell ref="B7:D7"/>
    <mergeCell ref="A31:B31"/>
  </mergeCells>
  <printOptions/>
  <pageMargins left="0.37" right="0.17" top="0.63" bottom="0.75" header="0.3" footer="0.3"/>
  <pageSetup fitToHeight="1" fitToWidth="1" horizontalDpi="1200" verticalDpi="1200" orientation="landscape" scale="65" r:id="rId1"/>
  <headerFooter>
    <oddHeader>&amp;CAPPENDIX 3</oddHeader>
    <oddFooter>&amp;RPage 1 of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9">
      <selection activeCell="C47" sqref="C46:C47"/>
    </sheetView>
  </sheetViews>
  <sheetFormatPr defaultColWidth="9.140625" defaultRowHeight="15"/>
  <cols>
    <col min="1" max="1" width="7.8515625" style="88" customWidth="1"/>
    <col min="2" max="2" width="50.00390625" style="88" customWidth="1"/>
    <col min="3" max="3" width="17.57421875" style="88" customWidth="1"/>
    <col min="4" max="4" width="15.7109375" style="88" customWidth="1"/>
    <col min="5" max="6" width="18.00390625" style="88" customWidth="1"/>
    <col min="7" max="11" width="19.140625" style="88" customWidth="1"/>
    <col min="12" max="16384" width="9.140625" style="88" customWidth="1"/>
  </cols>
  <sheetData>
    <row r="1" spans="1:13" s="86" customFormat="1" ht="24.75" customHeight="1">
      <c r="A1" s="116" t="s">
        <v>52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5"/>
      <c r="M1" s="85"/>
    </row>
    <row r="2" spans="1:13" ht="16.5">
      <c r="A2" s="115" t="s">
        <v>66</v>
      </c>
      <c r="B2" s="115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2.5" customHeight="1">
      <c r="A3" s="4" t="s">
        <v>1</v>
      </c>
      <c r="B3" s="4"/>
      <c r="C3" s="89"/>
      <c r="D3" s="89"/>
      <c r="E3" s="89"/>
      <c r="F3" s="89"/>
      <c r="G3" s="89"/>
      <c r="H3" s="89"/>
      <c r="I3" s="89"/>
      <c r="J3" s="89"/>
      <c r="K3" s="89"/>
      <c r="L3" s="87"/>
      <c r="M3" s="87"/>
    </row>
    <row r="4" spans="1:13" ht="22.5" customHeight="1">
      <c r="A4" s="17"/>
      <c r="B4" s="4"/>
      <c r="C4" s="89"/>
      <c r="D4" s="89"/>
      <c r="E4" s="89"/>
      <c r="F4" s="89"/>
      <c r="G4" s="89"/>
      <c r="H4" s="89"/>
      <c r="I4" s="89"/>
      <c r="J4" s="89"/>
      <c r="K4" s="89"/>
      <c r="L4" s="87"/>
      <c r="M4" s="87"/>
    </row>
    <row r="5" spans="1:13" ht="17.25" thickBot="1">
      <c r="A5" s="6">
        <v>1.1</v>
      </c>
      <c r="B5" s="6" t="s">
        <v>36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81.75" customHeight="1" thickBot="1">
      <c r="A6" s="6"/>
      <c r="B6" s="6"/>
      <c r="C6" s="87"/>
      <c r="D6" s="87"/>
      <c r="E6" s="108" t="s">
        <v>70</v>
      </c>
      <c r="F6" s="105" t="s">
        <v>46</v>
      </c>
      <c r="G6" s="106" t="s">
        <v>45</v>
      </c>
      <c r="H6" s="106" t="s">
        <v>33</v>
      </c>
      <c r="J6" s="87"/>
      <c r="K6" s="87"/>
      <c r="L6" s="87"/>
      <c r="M6" s="87"/>
    </row>
    <row r="7" spans="1:13" ht="22.5" customHeight="1" thickBot="1">
      <c r="A7" s="10">
        <v>1</v>
      </c>
      <c r="B7" s="117" t="s">
        <v>58</v>
      </c>
      <c r="C7" s="118"/>
      <c r="D7" s="118"/>
      <c r="E7" s="24">
        <f>'Schedule B - Fees - CC'!E7</f>
        <v>49670000</v>
      </c>
      <c r="F7" s="23">
        <f>'Schedule B - Fees - CC'!F7</f>
        <v>7670000</v>
      </c>
      <c r="G7" s="24">
        <f>'Schedule B - Fees - CC'!G7</f>
        <v>13800000</v>
      </c>
      <c r="H7" s="24">
        <f>SUM(E7:G7)</f>
        <v>71140000</v>
      </c>
      <c r="J7" s="89"/>
      <c r="K7" s="89"/>
      <c r="L7" s="87"/>
      <c r="M7" s="87"/>
    </row>
    <row r="8" spans="1:13" ht="16.5">
      <c r="A8" s="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17.25" thickBot="1">
      <c r="A9" s="6">
        <v>1.2</v>
      </c>
      <c r="B9" s="6" t="s">
        <v>3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75.75" thickBot="1">
      <c r="A10" s="18"/>
      <c r="B10" s="19" t="s">
        <v>4</v>
      </c>
      <c r="C10" s="19" t="s">
        <v>34</v>
      </c>
      <c r="D10" s="19" t="s">
        <v>19</v>
      </c>
      <c r="E10" s="19" t="s">
        <v>50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49</v>
      </c>
      <c r="K10" s="19" t="s">
        <v>10</v>
      </c>
      <c r="L10" s="87"/>
      <c r="M10" s="87"/>
    </row>
    <row r="11" spans="1:13" ht="19.5" customHeight="1" thickBot="1">
      <c r="A11" s="7">
        <v>1</v>
      </c>
      <c r="B11" s="8" t="s">
        <v>11</v>
      </c>
      <c r="C11" s="11">
        <f>SUM(E11:K11)</f>
        <v>0</v>
      </c>
      <c r="D11" s="20">
        <f>C11/F$7</f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87"/>
      <c r="M11" s="87"/>
    </row>
    <row r="12" spans="1:13" ht="24.75" customHeight="1" thickBot="1">
      <c r="A12" s="113" t="s">
        <v>20</v>
      </c>
      <c r="B12" s="114"/>
      <c r="C12" s="99">
        <f>C11</f>
        <v>0</v>
      </c>
      <c r="D12" s="100">
        <f>D11</f>
        <v>0</v>
      </c>
      <c r="E12" s="95">
        <f>E11</f>
        <v>0</v>
      </c>
      <c r="F12" s="95">
        <f>F11</f>
        <v>0</v>
      </c>
      <c r="G12" s="95">
        <f>G11</f>
        <v>0</v>
      </c>
      <c r="H12" s="95">
        <f>H11</f>
        <v>0</v>
      </c>
      <c r="I12" s="95">
        <f>I11</f>
        <v>0</v>
      </c>
      <c r="J12" s="95">
        <f>J11</f>
        <v>0</v>
      </c>
      <c r="K12" s="95">
        <f>K11</f>
        <v>0</v>
      </c>
      <c r="L12" s="87"/>
      <c r="M12" s="87"/>
    </row>
    <row r="13" spans="1:13" ht="16.5">
      <c r="A13" s="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3" ht="17.25" thickBot="1">
      <c r="A14" s="6">
        <v>1.3</v>
      </c>
      <c r="B14" s="6" t="s">
        <v>21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3" ht="75.75" thickBot="1">
      <c r="A15" s="18"/>
      <c r="B15" s="63" t="s">
        <v>4</v>
      </c>
      <c r="C15" s="61" t="s">
        <v>34</v>
      </c>
      <c r="D15" s="61" t="s">
        <v>19</v>
      </c>
      <c r="E15" s="19" t="s">
        <v>50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49</v>
      </c>
      <c r="K15" s="19" t="s">
        <v>10</v>
      </c>
      <c r="L15" s="87"/>
      <c r="M15" s="87"/>
    </row>
    <row r="16" spans="1:13" ht="19.5" customHeight="1">
      <c r="A16" s="29">
        <v>1</v>
      </c>
      <c r="B16" s="59" t="s">
        <v>17</v>
      </c>
      <c r="C16" s="64">
        <f>SUM(E16:K16)</f>
        <v>0</v>
      </c>
      <c r="D16" s="70">
        <f>C16/E$7</f>
        <v>0</v>
      </c>
      <c r="E16" s="46">
        <v>0</v>
      </c>
      <c r="F16" s="46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87"/>
      <c r="M16" s="87"/>
    </row>
    <row r="17" spans="1:13" ht="19.5" customHeight="1">
      <c r="A17" s="33">
        <f>A16+1</f>
        <v>2</v>
      </c>
      <c r="B17" s="57" t="s">
        <v>16</v>
      </c>
      <c r="C17" s="64">
        <f aca="true" t="shared" si="0" ref="C17:C30">SUM(E17:K17)</f>
        <v>0</v>
      </c>
      <c r="D17" s="69">
        <f aca="true" t="shared" si="1" ref="D17:D30">C17/E$7</f>
        <v>0</v>
      </c>
      <c r="E17" s="47">
        <v>0</v>
      </c>
      <c r="F17" s="47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87"/>
      <c r="M17" s="87"/>
    </row>
    <row r="18" spans="1:13" ht="19.5" customHeight="1">
      <c r="A18" s="33">
        <f aca="true" t="shared" si="2" ref="A18:A30">A17+1</f>
        <v>3</v>
      </c>
      <c r="B18" s="57" t="s">
        <v>18</v>
      </c>
      <c r="C18" s="64">
        <f t="shared" si="0"/>
        <v>0</v>
      </c>
      <c r="D18" s="69">
        <f t="shared" si="1"/>
        <v>0</v>
      </c>
      <c r="E18" s="47">
        <v>0</v>
      </c>
      <c r="F18" s="47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87"/>
      <c r="M18" s="87"/>
    </row>
    <row r="19" spans="1:13" ht="19.5" customHeight="1">
      <c r="A19" s="33">
        <f t="shared" si="2"/>
        <v>4</v>
      </c>
      <c r="B19" s="57" t="s">
        <v>61</v>
      </c>
      <c r="C19" s="64">
        <f t="shared" si="0"/>
        <v>0</v>
      </c>
      <c r="D19" s="69">
        <f t="shared" si="1"/>
        <v>0</v>
      </c>
      <c r="E19" s="47">
        <v>0</v>
      </c>
      <c r="F19" s="47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87"/>
      <c r="M19" s="87"/>
    </row>
    <row r="20" spans="1:13" ht="19.5" customHeight="1">
      <c r="A20" s="33">
        <f t="shared" si="2"/>
        <v>5</v>
      </c>
      <c r="B20" s="57" t="s">
        <v>27</v>
      </c>
      <c r="C20" s="64">
        <f t="shared" si="0"/>
        <v>0</v>
      </c>
      <c r="D20" s="69">
        <f t="shared" si="1"/>
        <v>0</v>
      </c>
      <c r="E20" s="47">
        <v>0</v>
      </c>
      <c r="F20" s="47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87"/>
      <c r="M20" s="87"/>
    </row>
    <row r="21" spans="1:13" ht="19.5" customHeight="1">
      <c r="A21" s="33">
        <f t="shared" si="2"/>
        <v>6</v>
      </c>
      <c r="B21" s="57" t="s">
        <v>28</v>
      </c>
      <c r="C21" s="64">
        <f t="shared" si="0"/>
        <v>0</v>
      </c>
      <c r="D21" s="69">
        <f t="shared" si="1"/>
        <v>0</v>
      </c>
      <c r="E21" s="47">
        <v>0</v>
      </c>
      <c r="F21" s="47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87"/>
      <c r="M21" s="87"/>
    </row>
    <row r="22" spans="1:13" ht="19.5" customHeight="1">
      <c r="A22" s="33">
        <f t="shared" si="2"/>
        <v>7</v>
      </c>
      <c r="B22" s="57" t="s">
        <v>29</v>
      </c>
      <c r="C22" s="64">
        <f t="shared" si="0"/>
        <v>0</v>
      </c>
      <c r="D22" s="69">
        <f t="shared" si="1"/>
        <v>0</v>
      </c>
      <c r="E22" s="47">
        <v>0</v>
      </c>
      <c r="F22" s="47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87"/>
      <c r="M22" s="87"/>
    </row>
    <row r="23" spans="1:13" s="92" customFormat="1" ht="19.5" customHeight="1">
      <c r="A23" s="79">
        <f t="shared" si="2"/>
        <v>8</v>
      </c>
      <c r="B23" s="81" t="s">
        <v>62</v>
      </c>
      <c r="C23" s="73">
        <f t="shared" si="0"/>
        <v>0</v>
      </c>
      <c r="D23" s="74">
        <f t="shared" si="1"/>
        <v>0</v>
      </c>
      <c r="E23" s="75">
        <v>0</v>
      </c>
      <c r="F23" s="75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91"/>
      <c r="M23" s="91"/>
    </row>
    <row r="24" spans="1:13" s="92" customFormat="1" ht="19.5" customHeight="1">
      <c r="A24" s="79">
        <f t="shared" si="2"/>
        <v>9</v>
      </c>
      <c r="B24" s="80" t="s">
        <v>63</v>
      </c>
      <c r="C24" s="73">
        <f t="shared" si="0"/>
        <v>0</v>
      </c>
      <c r="D24" s="74">
        <f t="shared" si="1"/>
        <v>0</v>
      </c>
      <c r="E24" s="75">
        <v>0</v>
      </c>
      <c r="F24" s="75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91"/>
      <c r="M24" s="91"/>
    </row>
    <row r="25" spans="1:13" ht="19.5" customHeight="1">
      <c r="A25" s="33">
        <f t="shared" si="2"/>
        <v>10</v>
      </c>
      <c r="B25" s="57" t="s">
        <v>30</v>
      </c>
      <c r="C25" s="64">
        <f t="shared" si="0"/>
        <v>0</v>
      </c>
      <c r="D25" s="69">
        <f t="shared" si="1"/>
        <v>0</v>
      </c>
      <c r="E25" s="47">
        <v>0</v>
      </c>
      <c r="F25" s="47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87"/>
      <c r="M25" s="87"/>
    </row>
    <row r="26" spans="1:13" ht="19.5" customHeight="1">
      <c r="A26" s="33">
        <f t="shared" si="2"/>
        <v>11</v>
      </c>
      <c r="B26" s="57" t="s">
        <v>64</v>
      </c>
      <c r="C26" s="64">
        <f t="shared" si="0"/>
        <v>0</v>
      </c>
      <c r="D26" s="69">
        <f t="shared" si="1"/>
        <v>0</v>
      </c>
      <c r="E26" s="47">
        <v>0</v>
      </c>
      <c r="F26" s="47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87"/>
      <c r="M26" s="87"/>
    </row>
    <row r="27" spans="1:13" ht="19.5" customHeight="1">
      <c r="A27" s="33">
        <f t="shared" si="2"/>
        <v>12</v>
      </c>
      <c r="B27" s="57" t="s">
        <v>65</v>
      </c>
      <c r="C27" s="64">
        <f t="shared" si="0"/>
        <v>0</v>
      </c>
      <c r="D27" s="69">
        <f t="shared" si="1"/>
        <v>0</v>
      </c>
      <c r="E27" s="47">
        <v>0</v>
      </c>
      <c r="F27" s="47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87"/>
      <c r="M27" s="87"/>
    </row>
    <row r="28" spans="1:13" ht="19.5" customHeight="1">
      <c r="A28" s="33">
        <f t="shared" si="2"/>
        <v>13</v>
      </c>
      <c r="B28" s="57" t="s">
        <v>32</v>
      </c>
      <c r="C28" s="64">
        <f t="shared" si="0"/>
        <v>0</v>
      </c>
      <c r="D28" s="69">
        <f t="shared" si="1"/>
        <v>0</v>
      </c>
      <c r="E28" s="47">
        <v>0</v>
      </c>
      <c r="F28" s="47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87"/>
      <c r="M28" s="87"/>
    </row>
    <row r="29" spans="1:13" ht="19.5" customHeight="1">
      <c r="A29" s="33">
        <f t="shared" si="2"/>
        <v>14</v>
      </c>
      <c r="B29" s="58" t="s">
        <v>40</v>
      </c>
      <c r="C29" s="64">
        <f t="shared" si="0"/>
        <v>0</v>
      </c>
      <c r="D29" s="69">
        <f t="shared" si="1"/>
        <v>0</v>
      </c>
      <c r="E29" s="55">
        <v>0</v>
      </c>
      <c r="F29" s="55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87"/>
      <c r="M29" s="87"/>
    </row>
    <row r="30" spans="1:13" ht="19.5" customHeight="1" thickBot="1">
      <c r="A30" s="37">
        <f t="shared" si="2"/>
        <v>15</v>
      </c>
      <c r="B30" s="60" t="s">
        <v>40</v>
      </c>
      <c r="C30" s="64">
        <f t="shared" si="0"/>
        <v>0</v>
      </c>
      <c r="D30" s="71">
        <f t="shared" si="1"/>
        <v>0</v>
      </c>
      <c r="E30" s="48">
        <v>0</v>
      </c>
      <c r="F30" s="4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87"/>
      <c r="M30" s="87"/>
    </row>
    <row r="31" spans="1:13" ht="24.75" customHeight="1" thickBot="1">
      <c r="A31" s="113" t="s">
        <v>22</v>
      </c>
      <c r="B31" s="114"/>
      <c r="C31" s="102">
        <f>SUM(C16:C30)</f>
        <v>0</v>
      </c>
      <c r="D31" s="84">
        <f>SUM(D16:D30)</f>
        <v>0</v>
      </c>
      <c r="E31" s="103">
        <f>SUM(E16:E30)</f>
        <v>0</v>
      </c>
      <c r="F31" s="103">
        <f aca="true" t="shared" si="3" ref="F31:K31">SUM(F16:F30)</f>
        <v>0</v>
      </c>
      <c r="G31" s="103">
        <f t="shared" si="3"/>
        <v>0</v>
      </c>
      <c r="H31" s="103">
        <f t="shared" si="3"/>
        <v>0</v>
      </c>
      <c r="I31" s="103">
        <f t="shared" si="3"/>
        <v>0</v>
      </c>
      <c r="J31" s="103">
        <f t="shared" si="3"/>
        <v>0</v>
      </c>
      <c r="K31" s="103">
        <f t="shared" si="3"/>
        <v>0</v>
      </c>
      <c r="L31" s="87"/>
      <c r="M31" s="87"/>
    </row>
    <row r="32" spans="1:13" ht="16.5">
      <c r="A32" s="9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3" ht="17.25" thickBot="1">
      <c r="A33" s="6">
        <v>1.4</v>
      </c>
      <c r="B33" s="93" t="s">
        <v>37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1:13" s="86" customFormat="1" ht="24.75" customHeight="1" thickBot="1">
      <c r="A34" s="104">
        <v>1</v>
      </c>
      <c r="B34" s="94" t="s">
        <v>57</v>
      </c>
      <c r="C34" s="97">
        <f>C31+C12</f>
        <v>0</v>
      </c>
      <c r="D34" s="84">
        <f>C34/E$7</f>
        <v>0</v>
      </c>
      <c r="E34" s="97">
        <f>E31+E12</f>
        <v>0</v>
      </c>
      <c r="F34" s="97">
        <f>F31+F12</f>
        <v>0</v>
      </c>
      <c r="G34" s="97">
        <f>G31+G12</f>
        <v>0</v>
      </c>
      <c r="H34" s="97">
        <f>H31+H12</f>
        <v>0</v>
      </c>
      <c r="I34" s="97">
        <f>I31+I12</f>
        <v>0</v>
      </c>
      <c r="J34" s="97">
        <f>J31+J12</f>
        <v>0</v>
      </c>
      <c r="K34" s="97">
        <f>K31+K12</f>
        <v>0</v>
      </c>
      <c r="L34" s="85"/>
      <c r="M34" s="85"/>
    </row>
    <row r="35" spans="1:13" ht="16.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</sheetData>
  <sheetProtection/>
  <mergeCells count="5">
    <mergeCell ref="A31:B31"/>
    <mergeCell ref="A1:K1"/>
    <mergeCell ref="A2:B2"/>
    <mergeCell ref="A12:B12"/>
    <mergeCell ref="B7:D7"/>
  </mergeCells>
  <printOptions/>
  <pageMargins left="0.4" right="0.37" top="0.57" bottom="0.75" header="0.3" footer="0.3"/>
  <pageSetup fitToHeight="1" fitToWidth="1" horizontalDpi="600" verticalDpi="600" orientation="landscape" scale="63" r:id="rId1"/>
  <headerFooter>
    <oddHeader>&amp;CAPPENDIX 3</oddHeader>
    <oddFooter>&amp;RPage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3">
      <selection activeCell="B9" sqref="B9"/>
    </sheetView>
  </sheetViews>
  <sheetFormatPr defaultColWidth="9.140625" defaultRowHeight="15"/>
  <cols>
    <col min="1" max="1" width="7.8515625" style="0" customWidth="1"/>
    <col min="2" max="2" width="50.00390625" style="0" customWidth="1"/>
    <col min="3" max="3" width="17.57421875" style="0" customWidth="1"/>
    <col min="4" max="4" width="15.7109375" style="0" customWidth="1"/>
    <col min="5" max="6" width="18.00390625" style="0" customWidth="1"/>
    <col min="7" max="11" width="19.140625" style="0" customWidth="1"/>
  </cols>
  <sheetData>
    <row r="1" spans="1:13" s="1" customFormat="1" ht="24.75" customHeight="1">
      <c r="A1" s="121" t="s">
        <v>53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2"/>
      <c r="M1" s="2"/>
    </row>
    <row r="2" spans="1:13" ht="15">
      <c r="A2" s="115" t="s">
        <v>0</v>
      </c>
      <c r="B2" s="11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2.5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3"/>
      <c r="M3" s="3"/>
    </row>
    <row r="4" spans="1:13" ht="22.5" customHeight="1">
      <c r="A4" s="17"/>
      <c r="B4" s="4"/>
      <c r="C4" s="5"/>
      <c r="D4" s="5"/>
      <c r="E4" s="5"/>
      <c r="F4" s="5"/>
      <c r="G4" s="5"/>
      <c r="H4" s="5"/>
      <c r="I4" s="5"/>
      <c r="J4" s="5"/>
      <c r="K4" s="5"/>
      <c r="L4" s="3"/>
      <c r="M4" s="3"/>
    </row>
    <row r="5" spans="1:13" ht="15" thickBot="1">
      <c r="A5" s="6">
        <v>1.1</v>
      </c>
      <c r="B5" s="6" t="s">
        <v>36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84" customHeight="1" thickBot="1">
      <c r="A6" s="6"/>
      <c r="B6" s="6"/>
      <c r="C6" s="87"/>
      <c r="D6" s="87"/>
      <c r="E6" s="98"/>
      <c r="F6" s="108" t="s">
        <v>70</v>
      </c>
      <c r="G6" s="110" t="s">
        <v>46</v>
      </c>
      <c r="H6" s="111" t="s">
        <v>45</v>
      </c>
      <c r="I6" s="106" t="s">
        <v>33</v>
      </c>
      <c r="J6" s="3"/>
      <c r="K6" s="3"/>
      <c r="L6" s="3"/>
      <c r="M6" s="3"/>
    </row>
    <row r="7" spans="1:13" ht="22.5" customHeight="1" thickBot="1">
      <c r="A7" s="10">
        <v>1</v>
      </c>
      <c r="B7" s="117" t="s">
        <v>58</v>
      </c>
      <c r="C7" s="118"/>
      <c r="D7" s="118"/>
      <c r="E7" s="52"/>
      <c r="F7" s="24">
        <f>'Schedule B - Fees - CC'!E7</f>
        <v>49670000</v>
      </c>
      <c r="G7" s="24">
        <f>'Schedule B - Fees - CC'!F7</f>
        <v>7670000</v>
      </c>
      <c r="H7" s="23">
        <f>'Schedule B - Fees - CC'!G7</f>
        <v>13800000</v>
      </c>
      <c r="I7" s="24">
        <f>SUM(F7:H7)</f>
        <v>71140000</v>
      </c>
      <c r="J7" s="5"/>
      <c r="K7" s="5"/>
      <c r="L7" s="3"/>
      <c r="M7" s="3"/>
    </row>
    <row r="8" spans="1:13" ht="14.25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 thickBot="1">
      <c r="A9" s="6">
        <v>1.2</v>
      </c>
      <c r="B9" s="6" t="s">
        <v>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69.75" thickBot="1">
      <c r="A10" s="18"/>
      <c r="B10" s="19" t="s">
        <v>4</v>
      </c>
      <c r="C10" s="19" t="s">
        <v>34</v>
      </c>
      <c r="D10" s="19" t="s">
        <v>19</v>
      </c>
      <c r="E10" s="19" t="s">
        <v>50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49</v>
      </c>
      <c r="K10" s="19" t="s">
        <v>10</v>
      </c>
      <c r="L10" s="3"/>
      <c r="M10" s="3"/>
    </row>
    <row r="11" spans="1:13" ht="19.5" customHeight="1" thickBot="1">
      <c r="A11" s="7">
        <v>1</v>
      </c>
      <c r="B11" s="8" t="s">
        <v>11</v>
      </c>
      <c r="C11" s="11">
        <f>SUM(E11:K11)</f>
        <v>0</v>
      </c>
      <c r="D11" s="20">
        <f>C11/H7</f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3"/>
      <c r="M11" s="3"/>
    </row>
    <row r="12" spans="1:13" s="28" customFormat="1" ht="24.75" customHeight="1" thickBot="1">
      <c r="A12" s="122" t="s">
        <v>20</v>
      </c>
      <c r="B12" s="123"/>
      <c r="C12" s="43">
        <f>C11</f>
        <v>0</v>
      </c>
      <c r="D12" s="44">
        <f>D11</f>
        <v>0</v>
      </c>
      <c r="E12" s="45">
        <f>E11</f>
        <v>0</v>
      </c>
      <c r="F12" s="45">
        <f>F11</f>
        <v>0</v>
      </c>
      <c r="G12" s="45">
        <f>G11</f>
        <v>0</v>
      </c>
      <c r="H12" s="45">
        <f>H11</f>
        <v>0</v>
      </c>
      <c r="I12" s="45">
        <f>I11</f>
        <v>0</v>
      </c>
      <c r="J12" s="45">
        <f>J11</f>
        <v>0</v>
      </c>
      <c r="K12" s="45">
        <f>K11</f>
        <v>0</v>
      </c>
      <c r="L12" s="27"/>
      <c r="M12" s="27"/>
    </row>
    <row r="13" spans="1:13" ht="14.2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 thickBot="1">
      <c r="A14" s="6">
        <v>1.3</v>
      </c>
      <c r="B14" s="6" t="s">
        <v>21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45.75" thickBot="1">
      <c r="A15" s="18"/>
      <c r="B15" s="63" t="s">
        <v>4</v>
      </c>
      <c r="C15" s="61" t="s">
        <v>34</v>
      </c>
      <c r="D15" s="61" t="s">
        <v>19</v>
      </c>
      <c r="E15" s="19" t="s">
        <v>50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47</v>
      </c>
      <c r="K15" s="19" t="s">
        <v>10</v>
      </c>
      <c r="L15" s="3"/>
      <c r="M15" s="3"/>
    </row>
    <row r="16" spans="1:13" ht="19.5" customHeight="1">
      <c r="A16" s="29">
        <v>1</v>
      </c>
      <c r="B16" s="59" t="s">
        <v>17</v>
      </c>
      <c r="C16" s="64">
        <f>SUM(E16:K16)</f>
        <v>0</v>
      </c>
      <c r="D16" s="70" t="e">
        <f>C16/E$7</f>
        <v>#DIV/0!</v>
      </c>
      <c r="E16" s="46">
        <v>0</v>
      </c>
      <c r="F16" s="46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"/>
      <c r="M16" s="3"/>
    </row>
    <row r="17" spans="1:13" ht="19.5" customHeight="1">
      <c r="A17" s="33">
        <f>A16+1</f>
        <v>2</v>
      </c>
      <c r="B17" s="57" t="s">
        <v>16</v>
      </c>
      <c r="C17" s="64">
        <f aca="true" t="shared" si="0" ref="C17:C30">SUM(E17:K17)</f>
        <v>0</v>
      </c>
      <c r="D17" s="69" t="e">
        <f aca="true" t="shared" si="1" ref="D17:D30">C17/E$7</f>
        <v>#DIV/0!</v>
      </c>
      <c r="E17" s="47">
        <v>0</v>
      </c>
      <c r="F17" s="47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"/>
      <c r="M17" s="3"/>
    </row>
    <row r="18" spans="1:13" ht="19.5" customHeight="1">
      <c r="A18" s="33">
        <f aca="true" t="shared" si="2" ref="A18:A30">A17+1</f>
        <v>3</v>
      </c>
      <c r="B18" s="57" t="s">
        <v>18</v>
      </c>
      <c r="C18" s="64">
        <f t="shared" si="0"/>
        <v>0</v>
      </c>
      <c r="D18" s="69" t="e">
        <f t="shared" si="1"/>
        <v>#DIV/0!</v>
      </c>
      <c r="E18" s="47">
        <v>0</v>
      </c>
      <c r="F18" s="47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"/>
      <c r="M18" s="3"/>
    </row>
    <row r="19" spans="1:13" ht="19.5" customHeight="1">
      <c r="A19" s="33">
        <f t="shared" si="2"/>
        <v>4</v>
      </c>
      <c r="B19" s="57" t="s">
        <v>61</v>
      </c>
      <c r="C19" s="64">
        <f t="shared" si="0"/>
        <v>0</v>
      </c>
      <c r="D19" s="69" t="e">
        <f t="shared" si="1"/>
        <v>#DIV/0!</v>
      </c>
      <c r="E19" s="47">
        <v>0</v>
      </c>
      <c r="F19" s="47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"/>
      <c r="M19" s="3"/>
    </row>
    <row r="20" spans="1:13" ht="19.5" customHeight="1">
      <c r="A20" s="33">
        <f t="shared" si="2"/>
        <v>5</v>
      </c>
      <c r="B20" s="57" t="s">
        <v>27</v>
      </c>
      <c r="C20" s="64">
        <f t="shared" si="0"/>
        <v>0</v>
      </c>
      <c r="D20" s="69" t="e">
        <f t="shared" si="1"/>
        <v>#DIV/0!</v>
      </c>
      <c r="E20" s="47">
        <v>0</v>
      </c>
      <c r="F20" s="47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"/>
      <c r="M20" s="3"/>
    </row>
    <row r="21" spans="1:13" ht="19.5" customHeight="1">
      <c r="A21" s="33">
        <f t="shared" si="2"/>
        <v>6</v>
      </c>
      <c r="B21" s="57" t="s">
        <v>28</v>
      </c>
      <c r="C21" s="64">
        <f t="shared" si="0"/>
        <v>0</v>
      </c>
      <c r="D21" s="69" t="e">
        <f t="shared" si="1"/>
        <v>#DIV/0!</v>
      </c>
      <c r="E21" s="47">
        <v>0</v>
      </c>
      <c r="F21" s="47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"/>
      <c r="M21" s="3"/>
    </row>
    <row r="22" spans="1:13" ht="19.5" customHeight="1">
      <c r="A22" s="33">
        <f t="shared" si="2"/>
        <v>7</v>
      </c>
      <c r="B22" s="57" t="s">
        <v>29</v>
      </c>
      <c r="C22" s="64">
        <f t="shared" si="0"/>
        <v>0</v>
      </c>
      <c r="D22" s="69" t="e">
        <f t="shared" si="1"/>
        <v>#DIV/0!</v>
      </c>
      <c r="E22" s="47">
        <v>0</v>
      </c>
      <c r="F22" s="47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"/>
      <c r="M22" s="3"/>
    </row>
    <row r="23" spans="1:13" s="78" customFormat="1" ht="19.5" customHeight="1">
      <c r="A23" s="79">
        <f t="shared" si="2"/>
        <v>8</v>
      </c>
      <c r="B23" s="81" t="s">
        <v>62</v>
      </c>
      <c r="C23" s="73">
        <f t="shared" si="0"/>
        <v>0</v>
      </c>
      <c r="D23" s="74" t="e">
        <f t="shared" si="1"/>
        <v>#DIV/0!</v>
      </c>
      <c r="E23" s="75">
        <v>0</v>
      </c>
      <c r="F23" s="75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7"/>
      <c r="M23" s="77"/>
    </row>
    <row r="24" spans="1:13" s="78" customFormat="1" ht="19.5" customHeight="1">
      <c r="A24" s="79">
        <f t="shared" si="2"/>
        <v>9</v>
      </c>
      <c r="B24" s="80" t="s">
        <v>63</v>
      </c>
      <c r="C24" s="73">
        <f t="shared" si="0"/>
        <v>0</v>
      </c>
      <c r="D24" s="74" t="e">
        <f t="shared" si="1"/>
        <v>#DIV/0!</v>
      </c>
      <c r="E24" s="75">
        <v>0</v>
      </c>
      <c r="F24" s="75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7"/>
      <c r="M24" s="77"/>
    </row>
    <row r="25" spans="1:13" ht="19.5" customHeight="1">
      <c r="A25" s="33">
        <f t="shared" si="2"/>
        <v>10</v>
      </c>
      <c r="B25" s="57" t="s">
        <v>30</v>
      </c>
      <c r="C25" s="64">
        <f t="shared" si="0"/>
        <v>0</v>
      </c>
      <c r="D25" s="69" t="e">
        <f t="shared" si="1"/>
        <v>#DIV/0!</v>
      </c>
      <c r="E25" s="47">
        <v>0</v>
      </c>
      <c r="F25" s="47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"/>
      <c r="M25" s="3"/>
    </row>
    <row r="26" spans="1:13" ht="19.5" customHeight="1">
      <c r="A26" s="33">
        <f t="shared" si="2"/>
        <v>11</v>
      </c>
      <c r="B26" s="57" t="s">
        <v>64</v>
      </c>
      <c r="C26" s="64">
        <f t="shared" si="0"/>
        <v>0</v>
      </c>
      <c r="D26" s="69" t="e">
        <f t="shared" si="1"/>
        <v>#DIV/0!</v>
      </c>
      <c r="E26" s="47">
        <v>0</v>
      </c>
      <c r="F26" s="47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"/>
      <c r="M26" s="3"/>
    </row>
    <row r="27" spans="1:13" ht="19.5" customHeight="1">
      <c r="A27" s="33">
        <f t="shared" si="2"/>
        <v>12</v>
      </c>
      <c r="B27" s="57" t="s">
        <v>65</v>
      </c>
      <c r="C27" s="64">
        <f t="shared" si="0"/>
        <v>0</v>
      </c>
      <c r="D27" s="69" t="e">
        <f t="shared" si="1"/>
        <v>#DIV/0!</v>
      </c>
      <c r="E27" s="47">
        <v>0</v>
      </c>
      <c r="F27" s="47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"/>
      <c r="M27" s="3"/>
    </row>
    <row r="28" spans="1:13" ht="19.5" customHeight="1">
      <c r="A28" s="33">
        <f t="shared" si="2"/>
        <v>13</v>
      </c>
      <c r="B28" s="57" t="s">
        <v>32</v>
      </c>
      <c r="C28" s="64">
        <f t="shared" si="0"/>
        <v>0</v>
      </c>
      <c r="D28" s="69" t="e">
        <f t="shared" si="1"/>
        <v>#DIV/0!</v>
      </c>
      <c r="E28" s="47">
        <v>0</v>
      </c>
      <c r="F28" s="47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"/>
      <c r="M28" s="3"/>
    </row>
    <row r="29" spans="1:13" ht="19.5" customHeight="1">
      <c r="A29" s="33">
        <f t="shared" si="2"/>
        <v>14</v>
      </c>
      <c r="B29" s="58" t="s">
        <v>40</v>
      </c>
      <c r="C29" s="64">
        <f t="shared" si="0"/>
        <v>0</v>
      </c>
      <c r="D29" s="69" t="e">
        <f t="shared" si="1"/>
        <v>#DIV/0!</v>
      </c>
      <c r="E29" s="55">
        <v>0</v>
      </c>
      <c r="F29" s="55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3"/>
      <c r="M29" s="3"/>
    </row>
    <row r="30" spans="1:13" ht="19.5" customHeight="1" thickBot="1">
      <c r="A30" s="37">
        <f t="shared" si="2"/>
        <v>15</v>
      </c>
      <c r="B30" s="60" t="s">
        <v>40</v>
      </c>
      <c r="C30" s="64">
        <f t="shared" si="0"/>
        <v>0</v>
      </c>
      <c r="D30" s="71" t="e">
        <f t="shared" si="1"/>
        <v>#DIV/0!</v>
      </c>
      <c r="E30" s="48">
        <v>0</v>
      </c>
      <c r="F30" s="4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"/>
      <c r="M30" s="3"/>
    </row>
    <row r="31" spans="1:13" ht="24.75" customHeight="1" thickBot="1">
      <c r="A31" s="119" t="s">
        <v>22</v>
      </c>
      <c r="B31" s="120"/>
      <c r="C31" s="62">
        <f>SUM(C16:C30)</f>
        <v>0</v>
      </c>
      <c r="D31" s="72" t="e">
        <f>SUM(D16:D30)</f>
        <v>#DIV/0!</v>
      </c>
      <c r="E31" s="50">
        <f>SUM(E16:E30)</f>
        <v>0</v>
      </c>
      <c r="F31" s="50">
        <f aca="true" t="shared" si="3" ref="F31:K31">SUM(F16:F30)</f>
        <v>0</v>
      </c>
      <c r="G31" s="50">
        <f t="shared" si="3"/>
        <v>0</v>
      </c>
      <c r="H31" s="50">
        <f t="shared" si="3"/>
        <v>0</v>
      </c>
      <c r="I31" s="50">
        <f t="shared" si="3"/>
        <v>0</v>
      </c>
      <c r="J31" s="50">
        <f t="shared" si="3"/>
        <v>0</v>
      </c>
      <c r="K31" s="50">
        <f t="shared" si="3"/>
        <v>0</v>
      </c>
      <c r="L31" s="3"/>
      <c r="M31" s="3"/>
    </row>
    <row r="32" spans="1:13" ht="15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 thickBot="1">
      <c r="A33" s="6">
        <v>1.4</v>
      </c>
      <c r="B33" s="21" t="s">
        <v>37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42" customFormat="1" ht="24.75" customHeight="1" thickBot="1">
      <c r="A34" s="25">
        <v>1</v>
      </c>
      <c r="B34" s="56" t="s">
        <v>59</v>
      </c>
      <c r="C34" s="40">
        <f>C31+C12</f>
        <v>0</v>
      </c>
      <c r="D34" s="26" t="e">
        <f>C34/E$7</f>
        <v>#DIV/0!</v>
      </c>
      <c r="E34" s="40">
        <f>E31+E12</f>
        <v>0</v>
      </c>
      <c r="F34" s="40">
        <f>F31+F12</f>
        <v>0</v>
      </c>
      <c r="G34" s="40">
        <f>G31+G12</f>
        <v>0</v>
      </c>
      <c r="H34" s="40">
        <f>H31+H12</f>
        <v>0</v>
      </c>
      <c r="I34" s="40">
        <f>I31+I12</f>
        <v>0</v>
      </c>
      <c r="J34" s="40">
        <f>J31+J12</f>
        <v>0</v>
      </c>
      <c r="K34" s="40">
        <f>K31+K12</f>
        <v>0</v>
      </c>
      <c r="L34" s="41"/>
      <c r="M34" s="41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sheetProtection/>
  <mergeCells count="5">
    <mergeCell ref="A31:B31"/>
    <mergeCell ref="A1:K1"/>
    <mergeCell ref="A2:B2"/>
    <mergeCell ref="B7:D7"/>
    <mergeCell ref="A12:B12"/>
  </mergeCells>
  <printOptions/>
  <pageMargins left="0.35" right="0.23" top="0.49" bottom="0.3" header="0.3" footer="0.3"/>
  <pageSetup fitToHeight="1" fitToWidth="1" horizontalDpi="600" verticalDpi="600" orientation="landscape" scale="64" r:id="rId1"/>
  <headerFooter>
    <oddHeader>&amp;CAPPENDIX 3</oddHeader>
    <oddFooter>&amp;RPage 3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6"/>
  <sheetViews>
    <sheetView zoomScalePageLayoutView="0" workbookViewId="0" topLeftCell="A13">
      <selection activeCell="E5" sqref="E5"/>
    </sheetView>
  </sheetViews>
  <sheetFormatPr defaultColWidth="9.140625" defaultRowHeight="15"/>
  <cols>
    <col min="1" max="1" width="7.8515625" style="88" customWidth="1"/>
    <col min="2" max="2" width="50.00390625" style="88" customWidth="1"/>
    <col min="3" max="3" width="17.57421875" style="88" customWidth="1"/>
    <col min="4" max="4" width="15.7109375" style="88" customWidth="1"/>
    <col min="5" max="6" width="18.00390625" style="88" customWidth="1"/>
    <col min="7" max="11" width="19.140625" style="88" customWidth="1"/>
    <col min="12" max="16384" width="9.140625" style="88" customWidth="1"/>
  </cols>
  <sheetData>
    <row r="1" spans="1:13" s="86" customFormat="1" ht="24.75" customHeight="1">
      <c r="A1" s="116" t="s">
        <v>35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5"/>
      <c r="M1" s="85"/>
    </row>
    <row r="2" spans="1:13" ht="16.5">
      <c r="A2" s="115" t="s">
        <v>66</v>
      </c>
      <c r="B2" s="115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2.5" customHeight="1">
      <c r="A3" s="4" t="s">
        <v>1</v>
      </c>
      <c r="B3" s="4"/>
      <c r="C3" s="89"/>
      <c r="D3" s="89"/>
      <c r="E3" s="89"/>
      <c r="F3" s="89"/>
      <c r="G3" s="89"/>
      <c r="H3" s="89"/>
      <c r="I3" s="89"/>
      <c r="J3" s="89"/>
      <c r="K3" s="89"/>
      <c r="L3" s="87"/>
      <c r="M3" s="87"/>
    </row>
    <row r="4" spans="1:13" ht="22.5" customHeight="1">
      <c r="A4" s="17"/>
      <c r="B4" s="4"/>
      <c r="C4" s="89"/>
      <c r="D4" s="89"/>
      <c r="E4" s="89"/>
      <c r="F4" s="89"/>
      <c r="G4" s="89"/>
      <c r="H4" s="89"/>
      <c r="I4" s="89"/>
      <c r="J4" s="89"/>
      <c r="K4" s="89"/>
      <c r="L4" s="87"/>
      <c r="M4" s="87"/>
    </row>
    <row r="5" spans="1:13" ht="17.25" thickBot="1">
      <c r="A5" s="6">
        <v>1.1</v>
      </c>
      <c r="B5" s="6" t="s">
        <v>36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81.75" customHeight="1" thickBot="1">
      <c r="A6" s="6"/>
      <c r="B6" s="6"/>
      <c r="C6" s="87"/>
      <c r="D6" s="87"/>
      <c r="E6" s="107" t="s">
        <v>69</v>
      </c>
      <c r="F6" s="109" t="s">
        <v>46</v>
      </c>
      <c r="G6" s="109" t="s">
        <v>45</v>
      </c>
      <c r="H6" s="90" t="s">
        <v>33</v>
      </c>
      <c r="I6" s="87"/>
      <c r="J6" s="87"/>
      <c r="K6" s="87"/>
      <c r="L6" s="87"/>
      <c r="M6" s="87"/>
    </row>
    <row r="7" spans="1:13" ht="22.5" customHeight="1" thickBot="1">
      <c r="A7" s="10">
        <v>1</v>
      </c>
      <c r="B7" s="117" t="s">
        <v>58</v>
      </c>
      <c r="C7" s="118"/>
      <c r="D7" s="118"/>
      <c r="E7" s="23">
        <f>'Schedule B - Fees - CC'!E7</f>
        <v>49670000</v>
      </c>
      <c r="F7" s="23">
        <f>'Schedule B - Fees - CC'!F7</f>
        <v>7670000</v>
      </c>
      <c r="G7" s="23">
        <f>'Schedule B - Fees - CC'!G7</f>
        <v>13800000</v>
      </c>
      <c r="H7" s="23">
        <f>SUM(E7:G7)</f>
        <v>71140000</v>
      </c>
      <c r="I7" s="87"/>
      <c r="J7" s="89"/>
      <c r="K7" s="89"/>
      <c r="L7" s="87"/>
      <c r="M7" s="87"/>
    </row>
    <row r="8" spans="1:13" ht="16.5">
      <c r="A8" s="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17.25" thickBot="1">
      <c r="A9" s="6">
        <v>1.2</v>
      </c>
      <c r="B9" s="6" t="s">
        <v>3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75.75" thickBot="1">
      <c r="A10" s="18"/>
      <c r="B10" s="19" t="s">
        <v>4</v>
      </c>
      <c r="C10" s="19" t="s">
        <v>34</v>
      </c>
      <c r="D10" s="19" t="s">
        <v>19</v>
      </c>
      <c r="E10" s="19" t="s">
        <v>50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49</v>
      </c>
      <c r="K10" s="19" t="s">
        <v>10</v>
      </c>
      <c r="L10" s="87"/>
      <c r="M10" s="87"/>
    </row>
    <row r="11" spans="1:13" ht="19.5" customHeight="1" thickBot="1">
      <c r="A11" s="7">
        <v>1</v>
      </c>
      <c r="B11" s="8" t="s">
        <v>11</v>
      </c>
      <c r="C11" s="11">
        <f>SUM(E11:K11)</f>
        <v>0</v>
      </c>
      <c r="D11" s="20">
        <f>C11/H7</f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87"/>
      <c r="M11" s="87"/>
    </row>
    <row r="12" spans="1:13" ht="24.75" customHeight="1" thickBot="1">
      <c r="A12" s="113" t="s">
        <v>20</v>
      </c>
      <c r="B12" s="114"/>
      <c r="C12" s="99">
        <f>C11</f>
        <v>0</v>
      </c>
      <c r="D12" s="100">
        <f>D11</f>
        <v>0</v>
      </c>
      <c r="E12" s="95">
        <f>E11</f>
        <v>0</v>
      </c>
      <c r="F12" s="95">
        <f>F11</f>
        <v>0</v>
      </c>
      <c r="G12" s="95">
        <f>G11</f>
        <v>0</v>
      </c>
      <c r="H12" s="95">
        <f>H11</f>
        <v>0</v>
      </c>
      <c r="I12" s="95">
        <f>I11</f>
        <v>0</v>
      </c>
      <c r="J12" s="95">
        <f>J11</f>
        <v>0</v>
      </c>
      <c r="K12" s="95">
        <f>K11</f>
        <v>0</v>
      </c>
      <c r="L12" s="87"/>
      <c r="M12" s="87"/>
    </row>
    <row r="13" spans="1:13" ht="16.5">
      <c r="A13" s="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3" ht="17.25" thickBot="1">
      <c r="A14" s="6">
        <v>1.3</v>
      </c>
      <c r="B14" s="6" t="s">
        <v>21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3" ht="30.75" thickBot="1">
      <c r="A15" s="18"/>
      <c r="B15" s="19" t="s">
        <v>4</v>
      </c>
      <c r="C15" s="19" t="s">
        <v>34</v>
      </c>
      <c r="D15" s="19" t="s">
        <v>19</v>
      </c>
      <c r="E15" s="19" t="s">
        <v>50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87"/>
      <c r="M15" s="87"/>
    </row>
    <row r="16" spans="1:13" ht="19.5" customHeight="1">
      <c r="A16" s="29">
        <v>1</v>
      </c>
      <c r="B16" s="29" t="s">
        <v>17</v>
      </c>
      <c r="C16" s="31">
        <f>SUM(E16:K16)</f>
        <v>0</v>
      </c>
      <c r="D16" s="32">
        <f aca="true" t="shared" si="0" ref="D16:D31">C16/H$7</f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87"/>
      <c r="M16" s="87"/>
    </row>
    <row r="17" spans="1:13" ht="19.5" customHeight="1">
      <c r="A17" s="33">
        <f>A16+1</f>
        <v>2</v>
      </c>
      <c r="B17" s="33" t="s">
        <v>16</v>
      </c>
      <c r="C17" s="35">
        <f>'Schedule B - Fees - CC'!C17+'Schedule B - Fees - Child Care'!C17+'Schedule B - Fees - Outdoor Poo'!C17</f>
        <v>0</v>
      </c>
      <c r="D17" s="36">
        <f t="shared" si="0"/>
        <v>0</v>
      </c>
      <c r="E17" s="35">
        <f>'Schedule B - Fees - CC'!E17+'Schedule B - Fees - Child Care'!E17+'Schedule B - Fees - Outdoor Poo'!E17</f>
        <v>0</v>
      </c>
      <c r="F17" s="35">
        <f>'Schedule B - Fees - CC'!F17+'Schedule B - Fees - Child Care'!F17+'Schedule B - Fees - Outdoor Poo'!F17</f>
        <v>0</v>
      </c>
      <c r="G17" s="35">
        <f>'Schedule B - Fees - CC'!G17+'Schedule B - Fees - Child Care'!G17+'Schedule B - Fees - Outdoor Poo'!G17</f>
        <v>0</v>
      </c>
      <c r="H17" s="35">
        <f>'Schedule B - Fees - CC'!H17+'Schedule B - Fees - Child Care'!H17+'Schedule B - Fees - Outdoor Poo'!H17</f>
        <v>0</v>
      </c>
      <c r="I17" s="35">
        <f>'Schedule B - Fees - CC'!I17+'Schedule B - Fees - Child Care'!I17+'Schedule B - Fees - Outdoor Poo'!I17</f>
        <v>0</v>
      </c>
      <c r="J17" s="35">
        <f>'Schedule B - Fees - CC'!J17+'Schedule B - Fees - Child Care'!J17+'Schedule B - Fees - Outdoor Poo'!J17</f>
        <v>0</v>
      </c>
      <c r="K17" s="35">
        <f>'Schedule B - Fees - CC'!K17+'Schedule B - Fees - Child Care'!K17+'Schedule B - Fees - Outdoor Poo'!K17</f>
        <v>0</v>
      </c>
      <c r="L17" s="87"/>
      <c r="M17" s="87"/>
    </row>
    <row r="18" spans="1:13" ht="19.5" customHeight="1">
      <c r="A18" s="33">
        <f aca="true" t="shared" si="1" ref="A18:A30">A17+1</f>
        <v>3</v>
      </c>
      <c r="B18" s="33" t="s">
        <v>18</v>
      </c>
      <c r="C18" s="35">
        <f>'Schedule B - Fees - CC'!C18+'Schedule B - Fees - Child Care'!C18+'Schedule B - Fees - Outdoor Poo'!C18</f>
        <v>0</v>
      </c>
      <c r="D18" s="36">
        <f t="shared" si="0"/>
        <v>0</v>
      </c>
      <c r="E18" s="35">
        <f>'Schedule B - Fees - CC'!E18+'Schedule B - Fees - Child Care'!E18+'Schedule B - Fees - Outdoor Poo'!E18</f>
        <v>0</v>
      </c>
      <c r="F18" s="35">
        <f>'Schedule B - Fees - CC'!F18+'Schedule B - Fees - Child Care'!F18+'Schedule B - Fees - Outdoor Poo'!F18</f>
        <v>0</v>
      </c>
      <c r="G18" s="35">
        <f>'Schedule B - Fees - CC'!G18+'Schedule B - Fees - Child Care'!G18+'Schedule B - Fees - Outdoor Poo'!G18</f>
        <v>0</v>
      </c>
      <c r="H18" s="35">
        <f>'Schedule B - Fees - CC'!H18+'Schedule B - Fees - Child Care'!H18+'Schedule B - Fees - Outdoor Poo'!H18</f>
        <v>0</v>
      </c>
      <c r="I18" s="35">
        <f>'Schedule B - Fees - CC'!I18+'Schedule B - Fees - Child Care'!I18+'Schedule B - Fees - Outdoor Poo'!I18</f>
        <v>0</v>
      </c>
      <c r="J18" s="35">
        <f>'Schedule B - Fees - CC'!J18+'Schedule B - Fees - Child Care'!J18+'Schedule B - Fees - Outdoor Poo'!J18</f>
        <v>0</v>
      </c>
      <c r="K18" s="35">
        <f>'Schedule B - Fees - CC'!K18+'Schedule B - Fees - Child Care'!K18+'Schedule B - Fees - Outdoor Poo'!K18</f>
        <v>0</v>
      </c>
      <c r="L18" s="87"/>
      <c r="M18" s="87"/>
    </row>
    <row r="19" spans="1:13" ht="19.5" customHeight="1">
      <c r="A19" s="33">
        <f t="shared" si="1"/>
        <v>4</v>
      </c>
      <c r="B19" s="33" t="s">
        <v>27</v>
      </c>
      <c r="C19" s="35">
        <f>'Schedule B - Fees - CC'!C20+'Schedule B - Fees - Child Care'!C19+'Schedule B - Fees - Outdoor Poo'!C19</f>
        <v>0</v>
      </c>
      <c r="D19" s="36">
        <f t="shared" si="0"/>
        <v>0</v>
      </c>
      <c r="E19" s="35">
        <f>'Schedule B - Fees - CC'!E20+'Schedule B - Fees - Child Care'!E19+'Schedule B - Fees - Outdoor Poo'!E19</f>
        <v>0</v>
      </c>
      <c r="F19" s="35">
        <f>'Schedule B - Fees - CC'!F20+'Schedule B - Fees - Child Care'!F19+'Schedule B - Fees - Outdoor Poo'!F19</f>
        <v>0</v>
      </c>
      <c r="G19" s="35">
        <f>'Schedule B - Fees - CC'!G20+'Schedule B - Fees - Child Care'!G19+'Schedule B - Fees - Outdoor Poo'!G19</f>
        <v>0</v>
      </c>
      <c r="H19" s="35">
        <f>'Schedule B - Fees - CC'!H20+'Schedule B - Fees - Child Care'!H19+'Schedule B - Fees - Outdoor Poo'!H19</f>
        <v>0</v>
      </c>
      <c r="I19" s="35">
        <f>'Schedule B - Fees - CC'!I20+'Schedule B - Fees - Child Care'!I19+'Schedule B - Fees - Outdoor Poo'!I19</f>
        <v>0</v>
      </c>
      <c r="J19" s="35">
        <f>'Schedule B - Fees - CC'!J20+'Schedule B - Fees - Child Care'!J19+'Schedule B - Fees - Outdoor Poo'!J19</f>
        <v>0</v>
      </c>
      <c r="K19" s="35">
        <f>'Schedule B - Fees - CC'!K20+'Schedule B - Fees - Child Care'!K19+'Schedule B - Fees - Outdoor Poo'!K19</f>
        <v>0</v>
      </c>
      <c r="L19" s="87"/>
      <c r="M19" s="87"/>
    </row>
    <row r="20" spans="1:13" ht="19.5" customHeight="1">
      <c r="A20" s="33">
        <f t="shared" si="1"/>
        <v>5</v>
      </c>
      <c r="B20" s="33" t="s">
        <v>28</v>
      </c>
      <c r="C20" s="35">
        <f>'Schedule B - Fees - CC'!C21+'Schedule B - Fees - Child Care'!C20+'Schedule B - Fees - Outdoor Poo'!C20</f>
        <v>0</v>
      </c>
      <c r="D20" s="36">
        <f t="shared" si="0"/>
        <v>0</v>
      </c>
      <c r="E20" s="35">
        <f>'Schedule B - Fees - CC'!E21+'Schedule B - Fees - Child Care'!E20+'Schedule B - Fees - Outdoor Poo'!E20</f>
        <v>0</v>
      </c>
      <c r="F20" s="35">
        <f>'Schedule B - Fees - CC'!F21+'Schedule B - Fees - Child Care'!F20+'Schedule B - Fees - Outdoor Poo'!F20</f>
        <v>0</v>
      </c>
      <c r="G20" s="35">
        <f>'Schedule B - Fees - CC'!G21+'Schedule B - Fees - Child Care'!G20+'Schedule B - Fees - Outdoor Poo'!G20</f>
        <v>0</v>
      </c>
      <c r="H20" s="35">
        <f>'Schedule B - Fees - CC'!H21+'Schedule B - Fees - Child Care'!H20+'Schedule B - Fees - Outdoor Poo'!H20</f>
        <v>0</v>
      </c>
      <c r="I20" s="35">
        <f>'Schedule B - Fees - CC'!I21+'Schedule B - Fees - Child Care'!I20+'Schedule B - Fees - Outdoor Poo'!I20</f>
        <v>0</v>
      </c>
      <c r="J20" s="35">
        <f>'Schedule B - Fees - CC'!J21+'Schedule B - Fees - Child Care'!J20+'Schedule B - Fees - Outdoor Poo'!J20</f>
        <v>0</v>
      </c>
      <c r="K20" s="35">
        <f>'Schedule B - Fees - CC'!K21+'Schedule B - Fees - Child Care'!K20+'Schedule B - Fees - Outdoor Poo'!K20</f>
        <v>0</v>
      </c>
      <c r="L20" s="87"/>
      <c r="M20" s="87"/>
    </row>
    <row r="21" spans="1:13" ht="19.5" customHeight="1">
      <c r="A21" s="33">
        <f t="shared" si="1"/>
        <v>6</v>
      </c>
      <c r="B21" s="33" t="s">
        <v>29</v>
      </c>
      <c r="C21" s="35">
        <f>'Schedule B - Fees - CC'!C22+'Schedule B - Fees - Child Care'!C21+'Schedule B - Fees - Outdoor Poo'!C21</f>
        <v>0</v>
      </c>
      <c r="D21" s="36">
        <f t="shared" si="0"/>
        <v>0</v>
      </c>
      <c r="E21" s="35">
        <f>'Schedule B - Fees - CC'!E22+'Schedule B - Fees - Child Care'!E21+'Schedule B - Fees - Outdoor Poo'!E21</f>
        <v>0</v>
      </c>
      <c r="F21" s="35">
        <f>'Schedule B - Fees - CC'!F22+'Schedule B - Fees - Child Care'!F21+'Schedule B - Fees - Outdoor Poo'!F21</f>
        <v>0</v>
      </c>
      <c r="G21" s="35">
        <f>'Schedule B - Fees - CC'!G22+'Schedule B - Fees - Child Care'!G21+'Schedule B - Fees - Outdoor Poo'!G21</f>
        <v>0</v>
      </c>
      <c r="H21" s="35">
        <f>'Schedule B - Fees - CC'!H22+'Schedule B - Fees - Child Care'!H21+'Schedule B - Fees - Outdoor Poo'!H21</f>
        <v>0</v>
      </c>
      <c r="I21" s="35">
        <f>'Schedule B - Fees - CC'!I22+'Schedule B - Fees - Child Care'!I21+'Schedule B - Fees - Outdoor Poo'!I21</f>
        <v>0</v>
      </c>
      <c r="J21" s="35">
        <f>'Schedule B - Fees - CC'!J22+'Schedule B - Fees - Child Care'!J21+'Schedule B - Fees - Outdoor Poo'!J21</f>
        <v>0</v>
      </c>
      <c r="K21" s="35">
        <f>'Schedule B - Fees - CC'!K22+'Schedule B - Fees - Child Care'!K21+'Schedule B - Fees - Outdoor Poo'!K21</f>
        <v>0</v>
      </c>
      <c r="L21" s="87"/>
      <c r="M21" s="87"/>
    </row>
    <row r="22" spans="1:13" s="92" customFormat="1" ht="19.5" customHeight="1">
      <c r="A22" s="79">
        <f t="shared" si="1"/>
        <v>7</v>
      </c>
      <c r="B22" s="79" t="s">
        <v>62</v>
      </c>
      <c r="C22" s="82">
        <f>SUM(E22:K22)</f>
        <v>0</v>
      </c>
      <c r="D22" s="74">
        <f>C22/E$7</f>
        <v>0</v>
      </c>
      <c r="E22" s="75">
        <v>0</v>
      </c>
      <c r="F22" s="75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91"/>
      <c r="M22" s="91"/>
    </row>
    <row r="23" spans="1:13" s="92" customFormat="1" ht="19.5" customHeight="1">
      <c r="A23" s="79">
        <f t="shared" si="1"/>
        <v>8</v>
      </c>
      <c r="B23" s="79" t="s">
        <v>63</v>
      </c>
      <c r="C23" s="82">
        <f>SUM(E23:K23)</f>
        <v>0</v>
      </c>
      <c r="D23" s="74">
        <f>C23/E$7</f>
        <v>0</v>
      </c>
      <c r="E23" s="75">
        <v>0</v>
      </c>
      <c r="F23" s="75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91"/>
      <c r="M23" s="91"/>
    </row>
    <row r="24" spans="1:13" ht="19.5" customHeight="1">
      <c r="A24" s="33">
        <f t="shared" si="1"/>
        <v>9</v>
      </c>
      <c r="B24" s="83" t="s">
        <v>44</v>
      </c>
      <c r="C24" s="35">
        <f>'Schedule B - Fees - CC'!C23+'Schedule B - Fees - Child Care'!C22+'Schedule B - Fees - Outdoor Poo'!C22</f>
        <v>0</v>
      </c>
      <c r="D24" s="36">
        <f t="shared" si="0"/>
        <v>0</v>
      </c>
      <c r="E24" s="35">
        <f>'Schedule B - Fees - CC'!E23+'Schedule B - Fees - Child Care'!E22+'Schedule B - Fees - Outdoor Poo'!E22</f>
        <v>0</v>
      </c>
      <c r="F24" s="35">
        <f>'Schedule B - Fees - CC'!F23+'Schedule B - Fees - Child Care'!F22+'Schedule B - Fees - Outdoor Poo'!F22</f>
        <v>0</v>
      </c>
      <c r="G24" s="35">
        <f>'Schedule B - Fees - CC'!G23+'Schedule B - Fees - Child Care'!G22+'Schedule B - Fees - Outdoor Poo'!G22</f>
        <v>0</v>
      </c>
      <c r="H24" s="35">
        <f>'Schedule B - Fees - CC'!H23+'Schedule B - Fees - Child Care'!H22+'Schedule B - Fees - Outdoor Poo'!H22</f>
        <v>0</v>
      </c>
      <c r="I24" s="35">
        <f>'Schedule B - Fees - CC'!I23+'Schedule B - Fees - Child Care'!I22+'Schedule B - Fees - Outdoor Poo'!I22</f>
        <v>0</v>
      </c>
      <c r="J24" s="35">
        <f>'Schedule B - Fees - CC'!J23+'Schedule B - Fees - Child Care'!J22+'Schedule B - Fees - Outdoor Poo'!J22</f>
        <v>0</v>
      </c>
      <c r="K24" s="35">
        <f>'Schedule B - Fees - CC'!K23+'Schedule B - Fees - Child Care'!K22+'Schedule B - Fees - Outdoor Poo'!K22</f>
        <v>0</v>
      </c>
      <c r="L24" s="87"/>
      <c r="M24" s="87"/>
    </row>
    <row r="25" spans="1:13" ht="19.5" customHeight="1">
      <c r="A25" s="33">
        <f t="shared" si="1"/>
        <v>10</v>
      </c>
      <c r="B25" s="33" t="s">
        <v>31</v>
      </c>
      <c r="C25" s="35">
        <f>'Schedule B - Fees - CC'!C25+'Schedule B - Fees - Child Care'!C23+'Schedule B - Fees - Outdoor Poo'!C23</f>
        <v>0</v>
      </c>
      <c r="D25" s="36">
        <f t="shared" si="0"/>
        <v>0</v>
      </c>
      <c r="E25" s="35">
        <f>'Schedule B - Fees - CC'!E25+'Schedule B - Fees - Child Care'!E23+'Schedule B - Fees - Outdoor Poo'!E23</f>
        <v>0</v>
      </c>
      <c r="F25" s="35">
        <f>'Schedule B - Fees - CC'!F25+'Schedule B - Fees - Child Care'!F23+'Schedule B - Fees - Outdoor Poo'!F23</f>
        <v>0</v>
      </c>
      <c r="G25" s="35">
        <f>'Schedule B - Fees - CC'!G25+'Schedule B - Fees - Child Care'!G23+'Schedule B - Fees - Outdoor Poo'!G23</f>
        <v>0</v>
      </c>
      <c r="H25" s="35">
        <f>'Schedule B - Fees - CC'!H25+'Schedule B - Fees - Child Care'!H23+'Schedule B - Fees - Outdoor Poo'!H23</f>
        <v>0</v>
      </c>
      <c r="I25" s="35">
        <f>'Schedule B - Fees - CC'!I25+'Schedule B - Fees - Child Care'!I23+'Schedule B - Fees - Outdoor Poo'!I23</f>
        <v>0</v>
      </c>
      <c r="J25" s="35">
        <f>'Schedule B - Fees - CC'!J25+'Schedule B - Fees - Child Care'!J23+'Schedule B - Fees - Outdoor Poo'!J23</f>
        <v>0</v>
      </c>
      <c r="K25" s="35">
        <f>'Schedule B - Fees - CC'!K25+'Schedule B - Fees - Child Care'!K23+'Schedule B - Fees - Outdoor Poo'!K23</f>
        <v>0</v>
      </c>
      <c r="L25" s="87"/>
      <c r="M25" s="87"/>
    </row>
    <row r="26" spans="1:13" ht="19.5" customHeight="1">
      <c r="A26" s="33">
        <f t="shared" si="1"/>
        <v>11</v>
      </c>
      <c r="B26" s="33" t="s">
        <v>48</v>
      </c>
      <c r="C26" s="35">
        <f>'Schedule B - Fees - CC'!C26+'Schedule B - Fees - Child Care'!C24+'Schedule B - Fees - Outdoor Poo'!C24</f>
        <v>0</v>
      </c>
      <c r="D26" s="36">
        <f t="shared" si="0"/>
        <v>0</v>
      </c>
      <c r="E26" s="35">
        <f>'Schedule B - Fees - CC'!E26+'Schedule B - Fees - Child Care'!E24+'Schedule B - Fees - Outdoor Poo'!E24</f>
        <v>0</v>
      </c>
      <c r="F26" s="35">
        <f>'Schedule B - Fees - CC'!F26+'Schedule B - Fees - Child Care'!F24+'Schedule B - Fees - Outdoor Poo'!F24</f>
        <v>0</v>
      </c>
      <c r="G26" s="35">
        <f>'Schedule B - Fees - CC'!G26+'Schedule B - Fees - Child Care'!G24+'Schedule B - Fees - Outdoor Poo'!G24</f>
        <v>0</v>
      </c>
      <c r="H26" s="35">
        <f>'Schedule B - Fees - CC'!H26+'Schedule B - Fees - Child Care'!H24+'Schedule B - Fees - Outdoor Poo'!H24</f>
        <v>0</v>
      </c>
      <c r="I26" s="35">
        <f>'Schedule B - Fees - CC'!I26+'Schedule B - Fees - Child Care'!I24+'Schedule B - Fees - Outdoor Poo'!I24</f>
        <v>0</v>
      </c>
      <c r="J26" s="35">
        <f>'Schedule B - Fees - CC'!J26+'Schedule B - Fees - Child Care'!J24+'Schedule B - Fees - Outdoor Poo'!J24</f>
        <v>0</v>
      </c>
      <c r="K26" s="35">
        <f>'Schedule B - Fees - CC'!K26+'Schedule B - Fees - Child Care'!K24+'Schedule B - Fees - Outdoor Poo'!K24</f>
        <v>0</v>
      </c>
      <c r="L26" s="87"/>
      <c r="M26" s="87"/>
    </row>
    <row r="27" spans="1:13" ht="19.5" customHeight="1">
      <c r="A27" s="33">
        <f t="shared" si="1"/>
        <v>12</v>
      </c>
      <c r="B27" s="33" t="s">
        <v>30</v>
      </c>
      <c r="C27" s="35">
        <f>'Schedule B - Fees - CC'!C27+'Schedule B - Fees - Child Care'!C25+'Schedule B - Fees - Outdoor Poo'!C25</f>
        <v>0</v>
      </c>
      <c r="D27" s="36">
        <f t="shared" si="0"/>
        <v>0</v>
      </c>
      <c r="E27" s="35">
        <f>'Schedule B - Fees - CC'!E27+'Schedule B - Fees - Child Care'!E25+'Schedule B - Fees - Outdoor Poo'!E25</f>
        <v>0</v>
      </c>
      <c r="F27" s="35">
        <f>'Schedule B - Fees - CC'!F27+'Schedule B - Fees - Child Care'!F25+'Schedule B - Fees - Outdoor Poo'!F25</f>
        <v>0</v>
      </c>
      <c r="G27" s="35">
        <f>'Schedule B - Fees - CC'!G27+'Schedule B - Fees - Child Care'!G25+'Schedule B - Fees - Outdoor Poo'!G25</f>
        <v>0</v>
      </c>
      <c r="H27" s="35">
        <f>'Schedule B - Fees - CC'!H27+'Schedule B - Fees - Child Care'!H25+'Schedule B - Fees - Outdoor Poo'!H25</f>
        <v>0</v>
      </c>
      <c r="I27" s="35">
        <f>'Schedule B - Fees - CC'!I27+'Schedule B - Fees - Child Care'!I25+'Schedule B - Fees - Outdoor Poo'!I25</f>
        <v>0</v>
      </c>
      <c r="J27" s="35">
        <f>'Schedule B - Fees - CC'!J27+'Schedule B - Fees - Child Care'!J25+'Schedule B - Fees - Outdoor Poo'!J25</f>
        <v>0</v>
      </c>
      <c r="K27" s="35">
        <f>'Schedule B - Fees - CC'!K27+'Schedule B - Fees - Child Care'!K25+'Schedule B - Fees - Outdoor Poo'!K25</f>
        <v>0</v>
      </c>
      <c r="L27" s="87"/>
      <c r="M27" s="87"/>
    </row>
    <row r="28" spans="1:13" ht="19.5" customHeight="1">
      <c r="A28" s="33">
        <f t="shared" si="1"/>
        <v>13</v>
      </c>
      <c r="B28" s="33" t="s">
        <v>32</v>
      </c>
      <c r="C28" s="35">
        <f>'Schedule B - Fees - CC'!C28+'Schedule B - Fees - Child Care'!C26+'Schedule B - Fees - Outdoor Poo'!C26</f>
        <v>0</v>
      </c>
      <c r="D28" s="36">
        <f t="shared" si="0"/>
        <v>0</v>
      </c>
      <c r="E28" s="35">
        <f>'Schedule B - Fees - CC'!E28+'Schedule B - Fees - Child Care'!E26+'Schedule B - Fees - Outdoor Poo'!E26</f>
        <v>0</v>
      </c>
      <c r="F28" s="35">
        <f>'Schedule B - Fees - CC'!F28+'Schedule B - Fees - Child Care'!F26+'Schedule B - Fees - Outdoor Poo'!F26</f>
        <v>0</v>
      </c>
      <c r="G28" s="35">
        <f>'Schedule B - Fees - CC'!G28+'Schedule B - Fees - Child Care'!G26+'Schedule B - Fees - Outdoor Poo'!G26</f>
        <v>0</v>
      </c>
      <c r="H28" s="35">
        <f>'Schedule B - Fees - CC'!H28+'Schedule B - Fees - Child Care'!H26+'Schedule B - Fees - Outdoor Poo'!H26</f>
        <v>0</v>
      </c>
      <c r="I28" s="35">
        <f>'Schedule B - Fees - CC'!I28+'Schedule B - Fees - Child Care'!I26+'Schedule B - Fees - Outdoor Poo'!I26</f>
        <v>0</v>
      </c>
      <c r="J28" s="35">
        <f>'Schedule B - Fees - CC'!J28+'Schedule B - Fees - Child Care'!J26+'Schedule B - Fees - Outdoor Poo'!J26</f>
        <v>0</v>
      </c>
      <c r="K28" s="35">
        <f>'Schedule B - Fees - CC'!K28+'Schedule B - Fees - Child Care'!K26+'Schedule B - Fees - Outdoor Poo'!K26</f>
        <v>0</v>
      </c>
      <c r="L28" s="87"/>
      <c r="M28" s="87"/>
    </row>
    <row r="29" spans="1:13" ht="19.5" customHeight="1">
      <c r="A29" s="33">
        <f t="shared" si="1"/>
        <v>14</v>
      </c>
      <c r="B29" s="53" t="s">
        <v>40</v>
      </c>
      <c r="C29" s="35">
        <f>'Schedule B - Fees - CC'!C29+'Schedule B - Fees - Child Care'!C27+'Schedule B - Fees - Outdoor Poo'!C27</f>
        <v>0</v>
      </c>
      <c r="D29" s="36">
        <f t="shared" si="0"/>
        <v>0</v>
      </c>
      <c r="E29" s="35">
        <f>'Schedule B - Fees - CC'!E29+'Schedule B - Fees - Child Care'!E27+'Schedule B - Fees - Outdoor Poo'!E27</f>
        <v>0</v>
      </c>
      <c r="F29" s="35">
        <f>'Schedule B - Fees - CC'!F29+'Schedule B - Fees - Child Care'!F27+'Schedule B - Fees - Outdoor Poo'!F27</f>
        <v>0</v>
      </c>
      <c r="G29" s="35">
        <f>'Schedule B - Fees - CC'!G29+'Schedule B - Fees - Child Care'!G27+'Schedule B - Fees - Outdoor Poo'!G27</f>
        <v>0</v>
      </c>
      <c r="H29" s="35">
        <f>'Schedule B - Fees - CC'!H29+'Schedule B - Fees - Child Care'!H27+'Schedule B - Fees - Outdoor Poo'!H27</f>
        <v>0</v>
      </c>
      <c r="I29" s="35">
        <f>'Schedule B - Fees - CC'!I29+'Schedule B - Fees - Child Care'!I27+'Schedule B - Fees - Outdoor Poo'!I27</f>
        <v>0</v>
      </c>
      <c r="J29" s="35">
        <f>'Schedule B - Fees - CC'!J29+'Schedule B - Fees - Child Care'!J27+'Schedule B - Fees - Outdoor Poo'!J27</f>
        <v>0</v>
      </c>
      <c r="K29" s="35">
        <f>'Schedule B - Fees - CC'!K29+'Schedule B - Fees - Child Care'!K27+'Schedule B - Fees - Outdoor Poo'!K27</f>
        <v>0</v>
      </c>
      <c r="L29" s="87"/>
      <c r="M29" s="87"/>
    </row>
    <row r="30" spans="1:13" ht="19.5" customHeight="1" thickBot="1">
      <c r="A30" s="37">
        <f t="shared" si="1"/>
        <v>15</v>
      </c>
      <c r="B30" s="37" t="s">
        <v>40</v>
      </c>
      <c r="C30" s="38">
        <f>'Schedule B - Fees - CC'!C30+'Schedule B - Fees - Child Care'!C28+'Schedule B - Fees - Outdoor Poo'!C28</f>
        <v>0</v>
      </c>
      <c r="D30" s="39">
        <f t="shared" si="0"/>
        <v>0</v>
      </c>
      <c r="E30" s="38">
        <f>'Schedule B - Fees - CC'!E30+'Schedule B - Fees - Child Care'!E28+'Schedule B - Fees - Outdoor Poo'!E28</f>
        <v>0</v>
      </c>
      <c r="F30" s="38">
        <f>'Schedule B - Fees - CC'!F30+'Schedule B - Fees - Child Care'!F28+'Schedule B - Fees - Outdoor Poo'!F28</f>
        <v>0</v>
      </c>
      <c r="G30" s="38">
        <f>'Schedule B - Fees - CC'!G30+'Schedule B - Fees - Child Care'!G28+'Schedule B - Fees - Outdoor Poo'!G28</f>
        <v>0</v>
      </c>
      <c r="H30" s="38">
        <f>'Schedule B - Fees - CC'!H30+'Schedule B - Fees - Child Care'!H28+'Schedule B - Fees - Outdoor Poo'!H28</f>
        <v>0</v>
      </c>
      <c r="I30" s="38">
        <f>'Schedule B - Fees - CC'!I30+'Schedule B - Fees - Child Care'!I28+'Schedule B - Fees - Outdoor Poo'!I28</f>
        <v>0</v>
      </c>
      <c r="J30" s="38">
        <f>'Schedule B - Fees - CC'!J30+'Schedule B - Fees - Child Care'!J28+'Schedule B - Fees - Outdoor Poo'!J28</f>
        <v>0</v>
      </c>
      <c r="K30" s="38">
        <f>'Schedule B - Fees - CC'!K30+'Schedule B - Fees - Child Care'!K28+'Schedule B - Fees - Outdoor Poo'!K28</f>
        <v>0</v>
      </c>
      <c r="L30" s="87"/>
      <c r="M30" s="87"/>
    </row>
    <row r="31" spans="1:13" ht="24.75" customHeight="1" thickBot="1">
      <c r="A31" s="113" t="s">
        <v>42</v>
      </c>
      <c r="B31" s="114"/>
      <c r="C31" s="95">
        <f>SUM(C16:C30)</f>
        <v>0</v>
      </c>
      <c r="D31" s="96">
        <f t="shared" si="0"/>
        <v>0</v>
      </c>
      <c r="E31" s="95">
        <f aca="true" t="shared" si="2" ref="E31:K31">SUM(E16:E30)</f>
        <v>0</v>
      </c>
      <c r="F31" s="95">
        <f t="shared" si="2"/>
        <v>0</v>
      </c>
      <c r="G31" s="95">
        <f t="shared" si="2"/>
        <v>0</v>
      </c>
      <c r="H31" s="95">
        <f t="shared" si="2"/>
        <v>0</v>
      </c>
      <c r="I31" s="95">
        <f t="shared" si="2"/>
        <v>0</v>
      </c>
      <c r="J31" s="95">
        <f t="shared" si="2"/>
        <v>0</v>
      </c>
      <c r="K31" s="95">
        <f t="shared" si="2"/>
        <v>0</v>
      </c>
      <c r="L31" s="87"/>
      <c r="M31" s="87"/>
    </row>
    <row r="32" spans="1:13" ht="16.5">
      <c r="A32" s="9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3" ht="17.25" thickBot="1">
      <c r="A33" s="6">
        <v>1.4</v>
      </c>
      <c r="B33" s="93" t="s">
        <v>37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1:13" s="86" customFormat="1" ht="24.75" customHeight="1" thickBot="1">
      <c r="A34" s="113" t="s">
        <v>41</v>
      </c>
      <c r="B34" s="114"/>
      <c r="C34" s="97">
        <f>C31+C12</f>
        <v>0</v>
      </c>
      <c r="D34" s="84">
        <f>C34/H$7</f>
        <v>0</v>
      </c>
      <c r="E34" s="97">
        <f>E31+E12</f>
        <v>0</v>
      </c>
      <c r="F34" s="97">
        <f>F31+F12</f>
        <v>0</v>
      </c>
      <c r="G34" s="97">
        <f>G31+G12</f>
        <v>0</v>
      </c>
      <c r="H34" s="97">
        <f>H31+H12</f>
        <v>0</v>
      </c>
      <c r="I34" s="97">
        <f>I31+I12</f>
        <v>0</v>
      </c>
      <c r="J34" s="97">
        <f>J31+J12</f>
        <v>0</v>
      </c>
      <c r="K34" s="97">
        <f>K31+K12</f>
        <v>0</v>
      </c>
      <c r="L34" s="85"/>
      <c r="M34" s="85"/>
    </row>
    <row r="35" spans="1:13" ht="16.5">
      <c r="A35" s="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3" ht="75.75" thickBot="1">
      <c r="A36" s="22">
        <v>1.5</v>
      </c>
      <c r="B36" s="6" t="s">
        <v>67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30.75" thickBot="1">
      <c r="A37" s="67"/>
      <c r="B37" s="68" t="s">
        <v>12</v>
      </c>
      <c r="C37" s="68" t="s">
        <v>39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9.5" customHeight="1">
      <c r="A38" s="29">
        <v>1</v>
      </c>
      <c r="B38" s="30" t="s">
        <v>13</v>
      </c>
      <c r="C38" s="31">
        <v>0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9.5" customHeight="1">
      <c r="A39" s="33">
        <v>2</v>
      </c>
      <c r="B39" s="34" t="s">
        <v>14</v>
      </c>
      <c r="C39" s="35">
        <v>0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13" ht="19.5" customHeight="1">
      <c r="A40" s="33">
        <v>3</v>
      </c>
      <c r="B40" s="34" t="s">
        <v>38</v>
      </c>
      <c r="C40" s="35">
        <v>0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1:13" ht="19.5" customHeight="1" thickBot="1">
      <c r="A41" s="33">
        <v>4</v>
      </c>
      <c r="B41" s="34" t="s">
        <v>15</v>
      </c>
      <c r="C41" s="48">
        <v>0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1:13" ht="24.75" customHeight="1" thickBot="1">
      <c r="A42" s="113" t="s">
        <v>23</v>
      </c>
      <c r="B42" s="114"/>
      <c r="C42" s="99">
        <f>SUM(C38:C41)</f>
        <v>0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1:13" ht="17.25" thickBo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1:13" ht="41.25" customHeight="1" thickBot="1">
      <c r="A44" s="65">
        <v>1.6</v>
      </c>
      <c r="B44" s="66" t="s">
        <v>60</v>
      </c>
      <c r="C44" s="94" t="s">
        <v>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</row>
    <row r="45" spans="1:13" ht="16.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1:13" ht="16.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</sheetData>
  <sheetProtection/>
  <mergeCells count="7">
    <mergeCell ref="A42:B42"/>
    <mergeCell ref="A34:B34"/>
    <mergeCell ref="A1:K1"/>
    <mergeCell ref="A2:B2"/>
    <mergeCell ref="B7:D7"/>
    <mergeCell ref="A12:B12"/>
    <mergeCell ref="A31:B31"/>
  </mergeCells>
  <printOptions/>
  <pageMargins left="0.34" right="0.21" top="0.46" bottom="0.37" header="0.3" footer="0.22"/>
  <pageSetup fitToHeight="1" fitToWidth="1" horizontalDpi="600" verticalDpi="600" orientation="landscape" scale="64" r:id="rId1"/>
  <headerFooter>
    <oddHeader>&amp;CAPPENDIX 3</oddHeader>
    <oddFooter>&amp;RPage 4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8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32.00390625" style="0" customWidth="1"/>
    <col min="2" max="2" width="84.7109375" style="13" customWidth="1"/>
    <col min="3" max="3" width="32.140625" style="13" customWidth="1"/>
  </cols>
  <sheetData>
    <row r="1" spans="1:16" ht="21">
      <c r="A1" s="121" t="s">
        <v>25</v>
      </c>
      <c r="B1" s="121"/>
      <c r="C1" s="121"/>
      <c r="D1" s="12"/>
      <c r="E1" s="12"/>
      <c r="F1" s="12"/>
      <c r="G1" s="12"/>
      <c r="H1" s="12"/>
      <c r="I1" s="12"/>
      <c r="J1" s="12"/>
      <c r="K1" s="12"/>
      <c r="L1" s="3"/>
      <c r="M1" s="3"/>
      <c r="N1" s="3"/>
      <c r="O1" s="3"/>
      <c r="P1" s="3"/>
    </row>
    <row r="2" spans="1:16" ht="28.5" customHeight="1">
      <c r="A2" s="124" t="s">
        <v>68</v>
      </c>
      <c r="B2" s="124"/>
      <c r="C2" s="12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2.5" customHeight="1">
      <c r="A3" s="125" t="s">
        <v>43</v>
      </c>
      <c r="B3" s="125"/>
      <c r="C3" s="12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2.5" customHeight="1">
      <c r="A4" s="51" t="s">
        <v>54</v>
      </c>
      <c r="B4" s="51" t="s">
        <v>26</v>
      </c>
      <c r="C4" s="51" t="s">
        <v>24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" customHeight="1">
      <c r="A5" s="14"/>
      <c r="B5" s="14"/>
      <c r="C5" s="14" t="s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7" customHeight="1">
      <c r="A6" s="14"/>
      <c r="B6" s="14"/>
      <c r="C6" s="14" t="s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customHeight="1">
      <c r="A7" s="14"/>
      <c r="B7" s="14"/>
      <c r="C7" s="14" t="s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7" customHeight="1">
      <c r="A8" s="14"/>
      <c r="B8" s="14"/>
      <c r="C8" s="14" t="s">
        <v>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7" customHeight="1">
      <c r="A9" s="14"/>
      <c r="B9" s="14"/>
      <c r="C9" s="14" t="s">
        <v>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7" customHeight="1">
      <c r="A10" s="14"/>
      <c r="B10" s="14"/>
      <c r="C10" s="14" t="s">
        <v>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7" customHeight="1">
      <c r="A11" s="14"/>
      <c r="B11" s="14"/>
      <c r="C11" s="14" t="s">
        <v>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7" customHeight="1">
      <c r="A12" s="14"/>
      <c r="B12" s="14"/>
      <c r="C12" s="14" t="s">
        <v>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7" customHeight="1">
      <c r="A13" s="14"/>
      <c r="B13" s="14"/>
      <c r="C13" s="14" t="s">
        <v>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7" customHeight="1">
      <c r="A14" s="14"/>
      <c r="B14" s="14"/>
      <c r="C14" s="14" t="s">
        <v>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7" customHeight="1">
      <c r="A15" s="14"/>
      <c r="B15" s="14"/>
      <c r="C15" s="14" t="s">
        <v>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" customHeight="1">
      <c r="A16" s="14"/>
      <c r="B16" s="14"/>
      <c r="C16" s="14" t="s"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7" customHeight="1">
      <c r="A17" s="14"/>
      <c r="B17" s="14"/>
      <c r="C17" s="14" t="s">
        <v>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7" customHeight="1">
      <c r="A18" s="14"/>
      <c r="B18" s="14"/>
      <c r="C18" s="14" t="s">
        <v>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7" customHeight="1">
      <c r="A19" s="14"/>
      <c r="B19" s="14"/>
      <c r="C19" s="14" t="s">
        <v>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7" customHeight="1">
      <c r="A20" s="15"/>
      <c r="B20" s="15"/>
      <c r="C20" s="14" t="s">
        <v>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7" customHeight="1">
      <c r="A21" s="15"/>
      <c r="B21" s="15"/>
      <c r="C21" s="14" t="s">
        <v>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7" customHeight="1">
      <c r="A22" s="15"/>
      <c r="B22" s="15"/>
      <c r="C22" s="14" t="s">
        <v>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7" customHeight="1">
      <c r="A23" s="15"/>
      <c r="B23" s="15"/>
      <c r="C23" s="14" t="s">
        <v>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7" customHeight="1">
      <c r="A24" s="15"/>
      <c r="B24" s="15"/>
      <c r="C24" s="14" t="s">
        <v>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7" customHeight="1">
      <c r="A25" s="15"/>
      <c r="B25" s="15"/>
      <c r="C25" s="14" t="s">
        <v>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7" customHeight="1">
      <c r="A26" s="15"/>
      <c r="B26" s="15"/>
      <c r="C26" s="14" t="s">
        <v>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7" customHeight="1">
      <c r="A27" s="15"/>
      <c r="B27" s="15"/>
      <c r="C27" s="14" t="s">
        <v>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7" customHeight="1">
      <c r="A28" s="15"/>
      <c r="B28" s="15"/>
      <c r="C28" s="14" t="s">
        <v>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7" customHeight="1">
      <c r="A29" s="14"/>
      <c r="B29" s="14"/>
      <c r="C29" s="14" t="s">
        <v>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7" customHeight="1">
      <c r="A30" s="14"/>
      <c r="B30" s="14"/>
      <c r="C30" s="14" t="s">
        <v>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7" customHeight="1">
      <c r="A31" s="14"/>
      <c r="B31" s="14"/>
      <c r="C31" s="14" t="s">
        <v>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7" customHeight="1">
      <c r="A32" s="14"/>
      <c r="B32" s="14"/>
      <c r="C32" s="14" t="s">
        <v>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7" customHeight="1">
      <c r="A33" s="14"/>
      <c r="B33" s="14"/>
      <c r="C33" s="14" t="s">
        <v>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7" customHeight="1">
      <c r="A34" s="14"/>
      <c r="B34" s="14"/>
      <c r="C34" s="14" t="s">
        <v>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7" customHeight="1">
      <c r="A35" s="15"/>
      <c r="B35" s="15"/>
      <c r="C35" s="14" t="s">
        <v>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7" customHeight="1">
      <c r="A36" s="15"/>
      <c r="B36" s="15"/>
      <c r="C36" s="14" t="s">
        <v>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7" customHeight="1">
      <c r="A37" s="15"/>
      <c r="B37" s="15"/>
      <c r="C37" s="14" t="s">
        <v>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7" customHeight="1">
      <c r="A38" s="15"/>
      <c r="B38" s="15"/>
      <c r="C38" s="14" t="s">
        <v>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27" customHeight="1">
      <c r="A39" s="15"/>
      <c r="B39" s="15"/>
      <c r="C39" s="14" t="s">
        <v>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27" customHeight="1">
      <c r="A40" s="15"/>
      <c r="B40" s="15"/>
      <c r="C40" s="14" t="s">
        <v>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27" customHeight="1">
      <c r="A41" s="15"/>
      <c r="B41" s="15"/>
      <c r="C41" s="14" t="s">
        <v>2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27" customHeight="1">
      <c r="A42" s="15"/>
      <c r="B42" s="15"/>
      <c r="C42" s="14" t="s">
        <v>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27" customHeight="1">
      <c r="A43" s="15"/>
      <c r="B43" s="15"/>
      <c r="C43" s="14" t="s">
        <v>2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t="15">
      <c r="B44" s="16"/>
      <c r="C44" s="1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15">
      <c r="B45" s="16"/>
      <c r="C45" s="1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t="15">
      <c r="B46" s="16"/>
      <c r="C46" s="1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t="15">
      <c r="B47" s="16"/>
      <c r="C47" s="1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5">
      <c r="B48" s="16"/>
      <c r="C48" s="1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ht="15">
      <c r="B49" s="16"/>
      <c r="C49" s="1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ht="15">
      <c r="B50" s="16"/>
      <c r="C50" s="1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6" ht="15">
      <c r="B51" s="16"/>
      <c r="C51" s="1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ht="15">
      <c r="B52" s="16"/>
      <c r="C52" s="1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2:16" ht="15">
      <c r="B53" s="16"/>
      <c r="C53" s="1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ht="15">
      <c r="B54" s="16"/>
      <c r="C54" s="1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6" ht="15">
      <c r="B55" s="16"/>
      <c r="C55" s="1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2:16" ht="15">
      <c r="B56" s="16"/>
      <c r="C56" s="1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ht="15">
      <c r="B57" s="16"/>
      <c r="C57" s="1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ht="15">
      <c r="B58" s="16"/>
      <c r="C58" s="1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ht="15">
      <c r="B59" s="16"/>
      <c r="C59" s="1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ht="15">
      <c r="B60" s="16"/>
      <c r="C60" s="1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ht="15">
      <c r="B61" s="16"/>
      <c r="C61" s="1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ht="15">
      <c r="B62" s="16"/>
      <c r="C62" s="1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t="15">
      <c r="B63" s="16"/>
      <c r="C63" s="1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ht="15">
      <c r="B64" s="16"/>
      <c r="C64" s="1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ht="15">
      <c r="B65" s="16"/>
      <c r="C65" s="1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ht="15">
      <c r="B66" s="16"/>
      <c r="C66" s="1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ht="15">
      <c r="B67" s="16"/>
      <c r="C67" s="1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ht="15">
      <c r="B68" s="16"/>
      <c r="C68" s="1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ht="15">
      <c r="B69" s="16"/>
      <c r="C69" s="1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5">
      <c r="B70" s="16"/>
      <c r="C70" s="1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ht="15">
      <c r="B71" s="16"/>
      <c r="C71" s="1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ht="15">
      <c r="B72" s="16"/>
      <c r="C72" s="1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ht="15">
      <c r="B73" s="16"/>
      <c r="C73" s="1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ht="15">
      <c r="B74" s="16"/>
      <c r="C74" s="1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ht="15">
      <c r="B75" s="16"/>
      <c r="C75" s="1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ht="15">
      <c r="B76" s="16"/>
      <c r="C76" s="1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ht="15">
      <c r="B77" s="16"/>
      <c r="C77" s="1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ht="15">
      <c r="B78" s="16"/>
      <c r="C78" s="1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ht="15">
      <c r="B79" s="16"/>
      <c r="C79" s="1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ht="15">
      <c r="B80" s="16"/>
      <c r="C80" s="1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ht="15">
      <c r="B81" s="16"/>
      <c r="C81" s="1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ht="15">
      <c r="B82" s="16"/>
      <c r="C82" s="1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ht="15">
      <c r="B83" s="16"/>
      <c r="C83" s="1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ht="15">
      <c r="B84" s="16"/>
      <c r="C84" s="1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ht="15">
      <c r="B85" s="16"/>
      <c r="C85" s="1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ht="15">
      <c r="B86" s="16"/>
      <c r="C86" s="1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ht="15">
      <c r="B87" s="16"/>
      <c r="C87" s="1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ht="15">
      <c r="B88" s="16"/>
      <c r="C88" s="1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ht="15">
      <c r="B89" s="16"/>
      <c r="C89" s="1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ht="15">
      <c r="B90" s="16"/>
      <c r="C90" s="1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ht="15">
      <c r="B91" s="16"/>
      <c r="C91" s="1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ht="15">
      <c r="B92" s="16"/>
      <c r="C92" s="1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ht="15">
      <c r="B93" s="16"/>
      <c r="C93" s="1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ht="15">
      <c r="B94" s="16"/>
      <c r="C94" s="1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ht="15">
      <c r="B95" s="16"/>
      <c r="C95" s="1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ht="15">
      <c r="B96" s="16"/>
      <c r="C96" s="1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ht="15">
      <c r="B97" s="16"/>
      <c r="C97" s="1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ht="15">
      <c r="B98" s="16"/>
      <c r="C98" s="1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ht="15">
      <c r="B99" s="16"/>
      <c r="C99" s="1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ht="15">
      <c r="B100" s="16"/>
      <c r="C100" s="1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 ht="15">
      <c r="B101" s="16"/>
      <c r="C101" s="1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 ht="15">
      <c r="B102" s="16"/>
      <c r="C102" s="1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2:16" ht="15">
      <c r="B103" s="16"/>
      <c r="C103" s="1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 ht="15">
      <c r="B104" s="16"/>
      <c r="C104" s="1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 ht="15">
      <c r="B105" s="16"/>
      <c r="C105" s="1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 ht="15">
      <c r="B106" s="16"/>
      <c r="C106" s="1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2:16" ht="15">
      <c r="B107" s="16"/>
      <c r="C107" s="1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 ht="15">
      <c r="B108" s="16"/>
      <c r="C108" s="1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ht="15">
      <c r="B109" s="16"/>
      <c r="C109" s="1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ht="15">
      <c r="B110" s="16"/>
      <c r="C110" s="1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ht="15">
      <c r="B111" s="16"/>
      <c r="C111" s="1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ht="15">
      <c r="B112" s="16"/>
      <c r="C112" s="1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ht="15">
      <c r="B113" s="16"/>
      <c r="C113" s="1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ht="15">
      <c r="B114" s="16"/>
      <c r="C114" s="1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ht="15">
      <c r="B115" s="16"/>
      <c r="C115" s="1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ht="15">
      <c r="B116" s="16"/>
      <c r="C116" s="1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ht="15">
      <c r="B117" s="16"/>
      <c r="C117" s="1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ht="15">
      <c r="B118" s="16"/>
      <c r="C118" s="1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ht="15">
      <c r="B119" s="16"/>
      <c r="C119" s="1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ht="15">
      <c r="B120" s="16"/>
      <c r="C120" s="1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ht="15">
      <c r="B121" s="16"/>
      <c r="C121" s="1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ht="15">
      <c r="B122" s="16"/>
      <c r="C122" s="1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ht="15">
      <c r="B123" s="16"/>
      <c r="C123" s="1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ht="15">
      <c r="B124" s="16"/>
      <c r="C124" s="1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ht="15">
      <c r="B125" s="16"/>
      <c r="C125" s="1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ht="15">
      <c r="B126" s="16"/>
      <c r="C126" s="1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ht="15">
      <c r="B127" s="16"/>
      <c r="C127" s="1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ht="15">
      <c r="B128" s="16"/>
      <c r="C128" s="1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ht="15">
      <c r="B129" s="16"/>
      <c r="C129" s="1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ht="15">
      <c r="B130" s="16"/>
      <c r="C130" s="1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ht="15">
      <c r="B131" s="16"/>
      <c r="C131" s="1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ht="15">
      <c r="B132" s="16"/>
      <c r="C132" s="1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ht="15">
      <c r="B133" s="16"/>
      <c r="C133" s="1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ht="15">
      <c r="B134" s="16"/>
      <c r="C134" s="1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ht="15">
      <c r="B135" s="16"/>
      <c r="C135" s="1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ht="15">
      <c r="B136" s="16"/>
      <c r="C136" s="1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ht="15">
      <c r="B137" s="16"/>
      <c r="C137" s="1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ht="15">
      <c r="B138" s="16"/>
      <c r="C138" s="1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ht="15">
      <c r="B139" s="16"/>
      <c r="C139" s="1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ht="15">
      <c r="B140" s="16"/>
      <c r="C140" s="1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ht="15">
      <c r="B141" s="16"/>
      <c r="C141" s="1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ht="15">
      <c r="B142" s="16"/>
      <c r="C142" s="1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ht="15">
      <c r="B143" s="16"/>
      <c r="C143" s="1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ht="15">
      <c r="B144" s="16"/>
      <c r="C144" s="1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ht="15">
      <c r="B145" s="16"/>
      <c r="C145" s="1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ht="15">
      <c r="B146" s="16"/>
      <c r="C146" s="1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2:16" ht="15">
      <c r="B147" s="16"/>
      <c r="C147" s="1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ht="15">
      <c r="B148" s="16"/>
      <c r="C148" s="1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2:16" ht="15">
      <c r="B149" s="16"/>
      <c r="C149" s="1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2:16" ht="15">
      <c r="B150" s="16"/>
      <c r="C150" s="1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2:16" ht="15">
      <c r="B151" s="16"/>
      <c r="C151" s="1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2:16" ht="15">
      <c r="B152" s="16"/>
      <c r="C152" s="1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2:16" ht="15">
      <c r="B153" s="16"/>
      <c r="C153" s="1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2:16" ht="15">
      <c r="B154" s="16"/>
      <c r="C154" s="16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2:16" ht="15">
      <c r="B155" s="16"/>
      <c r="C155" s="16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2:16" ht="15">
      <c r="B156" s="16"/>
      <c r="C156" s="1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2:16" ht="15">
      <c r="B157" s="16"/>
      <c r="C157" s="16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2:16" ht="15">
      <c r="B158" s="16"/>
      <c r="C158" s="1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2:16" ht="15">
      <c r="B159" s="16"/>
      <c r="C159" s="1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2:16" ht="15">
      <c r="B160" s="16"/>
      <c r="C160" s="1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2:16" ht="15">
      <c r="B161" s="16"/>
      <c r="C161" s="16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2:16" ht="15">
      <c r="B162" s="16"/>
      <c r="C162" s="1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ht="15">
      <c r="B163" s="16"/>
      <c r="C163" s="1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16" ht="15">
      <c r="B164" s="16"/>
      <c r="C164" s="1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2:16" ht="15">
      <c r="B165" s="16"/>
      <c r="C165" s="1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ht="15">
      <c r="B166" s="16"/>
      <c r="C166" s="1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2:16" ht="15">
      <c r="B167" s="16"/>
      <c r="C167" s="1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2:16" ht="15">
      <c r="B168" s="16"/>
      <c r="C168" s="1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2:16" ht="15">
      <c r="B169" s="16"/>
      <c r="C169" s="16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2:16" ht="15">
      <c r="B170" s="16"/>
      <c r="C170" s="1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ht="15">
      <c r="B171" s="16"/>
      <c r="C171" s="1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ht="15">
      <c r="B172" s="16"/>
      <c r="C172" s="1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ht="15">
      <c r="B173" s="16"/>
      <c r="C173" s="16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ht="15">
      <c r="B174" s="16"/>
      <c r="C174" s="16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2:16" ht="15">
      <c r="B175" s="16"/>
      <c r="C175" s="1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ht="15">
      <c r="B176" s="16"/>
      <c r="C176" s="1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ht="15">
      <c r="B177" s="16"/>
      <c r="C177" s="16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16" ht="15">
      <c r="B178" s="16"/>
      <c r="C178" s="1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2:16" ht="15">
      <c r="B179" s="16"/>
      <c r="C179" s="1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ht="15">
      <c r="B180" s="16"/>
      <c r="C180" s="1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2:16" ht="15">
      <c r="B181" s="16"/>
      <c r="C181" s="1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2:16" ht="15">
      <c r="B182" s="16"/>
      <c r="C182" s="1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2:16" ht="15">
      <c r="B183" s="16"/>
      <c r="C183" s="1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16" ht="15">
      <c r="B184" s="16"/>
      <c r="C184" s="1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2:16" ht="15">
      <c r="B185" s="16"/>
      <c r="C185" s="1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ht="15">
      <c r="B186" s="16"/>
      <c r="C186" s="16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2:16" ht="15">
      <c r="B187" s="16"/>
      <c r="C187" s="1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16" ht="15">
      <c r="B188" s="16"/>
      <c r="C188" s="1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</sheetData>
  <sheetProtection/>
  <mergeCells count="3">
    <mergeCell ref="A1:C1"/>
    <mergeCell ref="A2:C2"/>
    <mergeCell ref="A3:C3"/>
  </mergeCells>
  <printOptions/>
  <pageMargins left="0.45" right="0.3" top="0.75" bottom="0.75" header="0.3" footer="0.3"/>
  <pageSetup fitToHeight="1" fitToWidth="1" horizontalDpi="1200" verticalDpi="1200" orientation="portrait" scale="85" r:id="rId1"/>
  <headerFooter>
    <oddHeader>&amp;CAPPENDIX 3</oddHeader>
    <oddFooter>&amp;RPage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Donabella Bersabal</dc:creator>
  <cp:keywords/>
  <dc:description/>
  <cp:lastModifiedBy>Tamara Jackson</cp:lastModifiedBy>
  <cp:lastPrinted>2019-05-22T18:39:30Z</cp:lastPrinted>
  <dcterms:created xsi:type="dcterms:W3CDTF">2018-11-06T18:08:01Z</dcterms:created>
  <dcterms:modified xsi:type="dcterms:W3CDTF">2020-09-23T21:22:59Z</dcterms:modified>
  <cp:category/>
  <cp:version/>
  <cp:contentType/>
  <cp:contentStatus/>
</cp:coreProperties>
</file>