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345" activeTab="0"/>
  </bookViews>
  <sheets>
    <sheet name="Instructions" sheetId="1" r:id="rId1"/>
    <sheet name="Table 1-Schedule of Quantities" sheetId="2" r:id="rId2"/>
    <sheet name="Alternate Pricing" sheetId="3" r:id="rId3"/>
  </sheets>
  <definedNames/>
  <calcPr fullCalcOnLoad="1"/>
</workbook>
</file>

<file path=xl/sharedStrings.xml><?xml version="1.0" encoding="utf-8"?>
<sst xmlns="http://schemas.openxmlformats.org/spreadsheetml/2006/main" count="99" uniqueCount="77">
  <si>
    <t>Description</t>
  </si>
  <si>
    <t>Price Change to Tender Price</t>
  </si>
  <si>
    <t>Value to Add to Tender Price (inc. PST)</t>
  </si>
  <si>
    <t>Value to Deduct from Tender Price (incl. PST)</t>
  </si>
  <si>
    <t>0 to 1,000 m3</t>
  </si>
  <si>
    <t>1,001 to 3,000m3</t>
  </si>
  <si>
    <t>3001m3 to 5,000m3</t>
  </si>
  <si>
    <t>Price escalation for dike fill in first 6 months of 2020 (in m3, related to item 3.02 in Table 1 above)</t>
  </si>
  <si>
    <t>Item</t>
  </si>
  <si>
    <t>Unit</t>
  </si>
  <si>
    <t>Est’d Qty</t>
  </si>
  <si>
    <t>Div 01 General Requirements</t>
  </si>
  <si>
    <t>Bonding &amp; insurance</t>
  </si>
  <si>
    <t>LS</t>
  </si>
  <si>
    <t>Mobilization &amp; demobilization</t>
  </si>
  <si>
    <t>Layout &amp; control survey, as-built survey &amp; redline drawings</t>
  </si>
  <si>
    <t>Quality control &amp; materials testing</t>
  </si>
  <si>
    <t>Traffic &amp; pedestrian management plan</t>
  </si>
  <si>
    <t>Traffic &amp; pedestrian control</t>
  </si>
  <si>
    <t>weekly</t>
  </si>
  <si>
    <t>Erosion &amp; sediment control plan</t>
  </si>
  <si>
    <t>Erosion &amp; sediment control</t>
  </si>
  <si>
    <t>SUBTOTAL FOR TASK 1</t>
  </si>
  <si>
    <t>Div 3 Concrete</t>
  </si>
  <si>
    <t>Riverwalk Avenue structure CIP concrete wall (drawing C-201)</t>
  </si>
  <si>
    <t>Modify Riverwalk Avenue structure &amp; reinstall handrail (drawing C-201)</t>
  </si>
  <si>
    <t>Fill &amp; seal Riverwalk Avenue structure stormwater pipes (drawing C-201)</t>
  </si>
  <si>
    <t>SUBTOTAL FOR TASK 2</t>
  </si>
  <si>
    <t>Div 31 Earthwork</t>
  </si>
  <si>
    <t>Stripping, clearing, &amp; grubbing of dike footprint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</si>
  <si>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</si>
  <si>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</si>
  <si>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Supply &amp; place landside slope granular filter layer</t>
  </si>
  <si>
    <t>Excavate landside toe for drainage trench &amp; dispose of soil off-site</t>
  </si>
  <si>
    <t>Supply &amp; place drainage trench material</t>
  </si>
  <si>
    <t>Supply, place, &amp; compact granular base for dike crest</t>
  </si>
  <si>
    <t>Supply, place, &amp; compact crushed granular paving for crest surface</t>
  </si>
  <si>
    <t xml:space="preserve">Supply &amp; apply dike side slope terraseeding layer c/w mix </t>
  </si>
  <si>
    <t xml:space="preserve">Allowance for sub-excavation over existing pipe crossing with off-site disposal &amp; backfill/compact with dike fill </t>
  </si>
  <si>
    <t>each</t>
  </si>
  <si>
    <t>Allowance for restoration of existing pedestrian access ramps from strata properties into park</t>
  </si>
  <si>
    <t>SUBTOTAL FOR TASK 3</t>
  </si>
  <si>
    <t>Supply &amp; install flap gate on Kinross Street outfall</t>
  </si>
  <si>
    <t>L.S.</t>
  </si>
  <si>
    <t>Supply &amp; install perforated pipe for land-side slope drain c/w 1 cleanout &amp; tie-in</t>
  </si>
  <si>
    <t>m</t>
  </si>
  <si>
    <t>Adjust manholes (raise to dike crest)</t>
  </si>
  <si>
    <t>Remove catch basin and backfill/compact with dike fill</t>
  </si>
  <si>
    <t>SUBTOTAL FOR TASK 4</t>
  </si>
  <si>
    <t>Pedestrian Detour Signage</t>
  </si>
  <si>
    <t>Lump-sum cost for checking and adjusting pedestrian detour signage twice a week for the duration of the contract</t>
  </si>
  <si>
    <t>SUBTOTAL FOR TASK 5</t>
  </si>
  <si>
    <t>SUBTOTAL (including PST, excluding GST)</t>
  </si>
  <si>
    <t>GST (5%)</t>
  </si>
  <si>
    <t>TOTAL (including PST &amp; GST)</t>
  </si>
  <si>
    <t>Unit Rate (inc. PST)</t>
  </si>
  <si>
    <t>Total Price (inc. PST)</t>
  </si>
  <si>
    <t>Supply, place &amp; compact dike fill</t>
  </si>
  <si>
    <t>3.10</t>
  </si>
  <si>
    <t>Additional mobilization/demobilization to return and complete works in 2020 (related to the poor weather condition under Milestone Schedule) – if required</t>
  </si>
  <si>
    <t>Weekly cost for maintaining City pedestrian detour route, 2 checks a week.</t>
  </si>
  <si>
    <t xml:space="preserve">Only checks and adjustment to match original install as per plan. Damaged or missing materials are to be informed to and provided by the City. </t>
  </si>
  <si>
    <t>1.</t>
  </si>
  <si>
    <t>This spreadsheet is the current Schedule of Quantities as per Amendment #3.</t>
  </si>
  <si>
    <t>2.</t>
  </si>
  <si>
    <t>To assist in the calculation of pricing, formulas have been embedded into the spreadsheet.</t>
  </si>
  <si>
    <t>You may choose to use this spreadsheet for the calculation of the tender pricing and submit the print out as part of your bid submission.</t>
  </si>
  <si>
    <t>3.</t>
  </si>
  <si>
    <t>4.</t>
  </si>
  <si>
    <t>Please ensure that you have completed both spreadsheets ("Table 1 - Schedule of Quantities" and "Alternate Pricing").</t>
  </si>
  <si>
    <t>The cells highlighted in ORANGE are the only ones that you need to complete.</t>
  </si>
  <si>
    <t>5.</t>
  </si>
  <si>
    <r>
      <t xml:space="preserve">Tree Protection </t>
    </r>
    <r>
      <rPr>
        <b/>
        <i/>
        <u val="single"/>
        <sz val="10"/>
        <color indexed="8"/>
        <rFont val="Arial"/>
        <family val="2"/>
      </rPr>
      <t>Plan</t>
    </r>
  </si>
  <si>
    <t>Tree Protection Implementation</t>
  </si>
  <si>
    <t>Allowance private parcel landscape restoration</t>
  </si>
  <si>
    <r>
      <t xml:space="preserve">Credit to the City for providing dike fill materials (item 3.02 in Table 1 above). </t>
    </r>
    <r>
      <rPr>
        <b/>
        <i/>
        <u val="single"/>
        <sz val="11"/>
        <color indexed="8"/>
        <rFont val="Arial"/>
        <family val="2"/>
      </rPr>
      <t>The dike fill materials will be provided for the Contractor to pickup from COV Kent Yard</t>
    </r>
    <r>
      <rPr>
        <sz val="11"/>
        <color indexed="8"/>
        <rFont val="Arial"/>
        <family val="2"/>
      </rPr>
      <t>.  Tier system for when the total of fill material provided by the City is the amounts below in m3</t>
    </r>
  </si>
  <si>
    <t>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</si>
</sst>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trike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6AEC3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5" fillId="33" borderId="11" xfId="0" applyFont="1" applyFill="1" applyBorder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horizontal="right" vertical="center" wrapText="1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0" fontId="45" fillId="0" borderId="16" xfId="0" applyFont="1" applyBorder="1" applyAlignment="1" applyProtection="1">
      <alignment vertical="center" wrapText="1"/>
      <protection/>
    </xf>
    <xf numFmtId="44" fontId="45" fillId="7" borderId="10" xfId="44" applyFont="1" applyFill="1" applyBorder="1" applyAlignment="1" applyProtection="1">
      <alignment vertical="center" wrapText="1"/>
      <protection locked="0"/>
    </xf>
    <xf numFmtId="44" fontId="45" fillId="7" borderId="11" xfId="44" applyFont="1" applyFill="1" applyBorder="1" applyAlignment="1" applyProtection="1">
      <alignment vertical="center" wrapText="1"/>
      <protection locked="0"/>
    </xf>
    <xf numFmtId="0" fontId="47" fillId="34" borderId="10" xfId="0" applyFont="1" applyFill="1" applyBorder="1" applyAlignment="1" applyProtection="1">
      <alignment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44" fontId="47" fillId="34" borderId="10" xfId="44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44" fontId="48" fillId="0" borderId="10" xfId="44" applyFont="1" applyBorder="1" applyAlignment="1" applyProtection="1">
      <alignment horizontal="left" vertical="center" wrapText="1"/>
      <protection/>
    </xf>
    <xf numFmtId="44" fontId="47" fillId="0" borderId="10" xfId="44" applyFont="1" applyBorder="1" applyAlignment="1" applyProtection="1">
      <alignment horizontal="left" vertical="center" wrapText="1"/>
      <protection/>
    </xf>
    <xf numFmtId="3" fontId="48" fillId="0" borderId="10" xfId="0" applyNumberFormat="1" applyFont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 quotePrefix="1">
      <alignment horizontal="center" vertical="center" wrapText="1"/>
      <protection/>
    </xf>
    <xf numFmtId="0" fontId="47" fillId="36" borderId="10" xfId="0" applyFont="1" applyFill="1" applyBorder="1" applyAlignment="1" applyProtection="1">
      <alignment horizontal="center" vertical="center" wrapText="1"/>
      <protection/>
    </xf>
    <xf numFmtId="44" fontId="47" fillId="37" borderId="10" xfId="44" applyFont="1" applyFill="1" applyBorder="1" applyAlignment="1" applyProtection="1">
      <alignment horizontal="left" vertical="center" wrapText="1"/>
      <protection/>
    </xf>
    <xf numFmtId="44" fontId="47" fillId="34" borderId="10" xfId="44" applyFont="1" applyFill="1" applyBorder="1" applyAlignment="1" applyProtection="1">
      <alignment horizontal="left" vertical="center" wrapText="1"/>
      <protection/>
    </xf>
    <xf numFmtId="44" fontId="49" fillId="37" borderId="10" xfId="44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44" fontId="45" fillId="0" borderId="0" xfId="44" applyFont="1" applyAlignment="1" applyProtection="1">
      <alignment horizontal="left" vertical="center" wrapText="1"/>
      <protection/>
    </xf>
    <xf numFmtId="44" fontId="48" fillId="7" borderId="10" xfId="44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quotePrefix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8" fillId="38" borderId="10" xfId="0" applyFont="1" applyFill="1" applyBorder="1" applyAlignment="1" applyProtection="1">
      <alignment horizontal="left" vertical="center" wrapText="1"/>
      <protection/>
    </xf>
    <xf numFmtId="0" fontId="51" fillId="38" borderId="0" xfId="0" applyFont="1" applyFill="1" applyAlignment="1">
      <alignment vertical="center"/>
    </xf>
    <xf numFmtId="0" fontId="48" fillId="0" borderId="17" xfId="0" applyFont="1" applyBorder="1" applyAlignment="1" applyProtection="1">
      <alignment horizontal="center" vertical="center" wrapText="1"/>
      <protection/>
    </xf>
    <xf numFmtId="44" fontId="47" fillId="0" borderId="17" xfId="44" applyFont="1" applyBorder="1" applyAlignment="1" applyProtection="1">
      <alignment horizontal="left" vertical="center" wrapText="1"/>
      <protection/>
    </xf>
    <xf numFmtId="0" fontId="51" fillId="38" borderId="10" xfId="0" applyFont="1" applyFill="1" applyBorder="1" applyAlignment="1">
      <alignment vertical="center"/>
    </xf>
    <xf numFmtId="0" fontId="51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center" vertical="center"/>
    </xf>
    <xf numFmtId="0" fontId="48" fillId="0" borderId="17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44" fontId="48" fillId="39" borderId="11" xfId="44" applyFont="1" applyFill="1" applyBorder="1" applyAlignment="1" applyProtection="1">
      <alignment horizontal="left" vertical="center" wrapText="1"/>
      <protection locked="0"/>
    </xf>
    <xf numFmtId="44" fontId="48" fillId="39" borderId="10" xfId="44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47" fillId="37" borderId="10" xfId="0" applyFont="1" applyFill="1" applyBorder="1" applyAlignment="1" applyProtection="1">
      <alignment horizontal="right" vertical="center" wrapText="1"/>
      <protection/>
    </xf>
    <xf numFmtId="0" fontId="47" fillId="34" borderId="10" xfId="0" applyFont="1" applyFill="1" applyBorder="1" applyAlignment="1" applyProtection="1">
      <alignment horizontal="right" vertical="center" wrapText="1"/>
      <protection/>
    </xf>
    <xf numFmtId="0" fontId="49" fillId="37" borderId="1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0" fontId="47" fillId="0" borderId="12" xfId="0" applyFont="1" applyBorder="1" applyAlignment="1" applyProtection="1">
      <alignment horizontal="right" vertical="center" wrapText="1"/>
      <protection/>
    </xf>
    <xf numFmtId="0" fontId="47" fillId="0" borderId="18" xfId="0" applyFont="1" applyBorder="1" applyAlignment="1" applyProtection="1">
      <alignment horizontal="right" vertical="center" wrapText="1"/>
      <protection/>
    </xf>
    <xf numFmtId="0" fontId="47" fillId="0" borderId="11" xfId="0" applyFont="1" applyBorder="1" applyAlignment="1" applyProtection="1">
      <alignment horizontal="right" vertical="center" wrapText="1"/>
      <protection/>
    </xf>
    <xf numFmtId="0" fontId="47" fillId="36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right" vertical="center" wrapText="1"/>
      <protection/>
    </xf>
    <xf numFmtId="0" fontId="47" fillId="0" borderId="13" xfId="0" applyFont="1" applyBorder="1" applyAlignment="1" applyProtection="1">
      <alignment horizontal="right" vertical="center" wrapText="1"/>
      <protection/>
    </xf>
    <xf numFmtId="0" fontId="47" fillId="0" borderId="19" xfId="0" applyFont="1" applyBorder="1" applyAlignment="1" applyProtection="1">
      <alignment horizontal="right" vertical="center" wrapText="1"/>
      <protection/>
    </xf>
    <xf numFmtId="0" fontId="47" fillId="0" borderId="14" xfId="0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44" fontId="45" fillId="7" borderId="10" xfId="44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8515625" style="35" customWidth="1"/>
    <col min="2" max="2" width="74.57421875" style="34" customWidth="1"/>
    <col min="3" max="16384" width="9.140625" style="34" customWidth="1"/>
  </cols>
  <sheetData>
    <row r="1" spans="1:2" ht="39.75" customHeight="1">
      <c r="A1" s="33" t="s">
        <v>62</v>
      </c>
      <c r="B1" s="34" t="s">
        <v>63</v>
      </c>
    </row>
    <row r="2" spans="1:2" ht="42.75" customHeight="1">
      <c r="A2" s="33" t="s">
        <v>64</v>
      </c>
      <c r="B2" s="34" t="s">
        <v>65</v>
      </c>
    </row>
    <row r="3" spans="1:2" ht="49.5">
      <c r="A3" s="33" t="s">
        <v>67</v>
      </c>
      <c r="B3" s="34" t="s">
        <v>66</v>
      </c>
    </row>
    <row r="4" spans="1:2" ht="33">
      <c r="A4" s="33" t="s">
        <v>68</v>
      </c>
      <c r="B4" s="34" t="s">
        <v>70</v>
      </c>
    </row>
    <row r="5" spans="1:2" ht="42" customHeight="1">
      <c r="A5" s="33" t="s">
        <v>71</v>
      </c>
      <c r="B5" s="34" t="s">
        <v>69</v>
      </c>
    </row>
  </sheetData>
  <sheetProtection password="913F" sheet="1"/>
  <printOptions/>
  <pageMargins left="1" right="1" top="1" bottom="0.5" header="0.25" footer="0.25"/>
  <pageSetup horizontalDpi="600" verticalDpi="600" orientation="portrait" r:id="rId1"/>
  <headerFooter>
    <oddHeader>&amp;C&amp;"Arial,Bold"&amp;F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21">
      <selection activeCell="A40" sqref="A40:E40"/>
    </sheetView>
  </sheetViews>
  <sheetFormatPr defaultColWidth="9.140625" defaultRowHeight="15"/>
  <cols>
    <col min="1" max="1" width="5.00390625" style="30" bestFit="1" customWidth="1"/>
    <col min="2" max="2" width="42.8515625" style="17" customWidth="1"/>
    <col min="3" max="3" width="6.7109375" style="30" bestFit="1" customWidth="1"/>
    <col min="4" max="4" width="5.57421875" style="30" bestFit="1" customWidth="1"/>
    <col min="5" max="5" width="16.28125" style="31" customWidth="1"/>
    <col min="6" max="6" width="20.421875" style="31" customWidth="1"/>
    <col min="7" max="16384" width="9.140625" style="17" customWidth="1"/>
  </cols>
  <sheetData>
    <row r="1" spans="1:7" ht="25.5">
      <c r="A1" s="13" t="s">
        <v>8</v>
      </c>
      <c r="B1" s="14" t="s">
        <v>0</v>
      </c>
      <c r="C1" s="14" t="s">
        <v>9</v>
      </c>
      <c r="D1" s="14" t="s">
        <v>10</v>
      </c>
      <c r="E1" s="15" t="s">
        <v>55</v>
      </c>
      <c r="F1" s="15" t="s">
        <v>56</v>
      </c>
      <c r="G1" s="16"/>
    </row>
    <row r="2" spans="1:7" ht="14.25">
      <c r="A2" s="18">
        <v>1</v>
      </c>
      <c r="B2" s="52" t="s">
        <v>11</v>
      </c>
      <c r="C2" s="52"/>
      <c r="D2" s="52"/>
      <c r="E2" s="52"/>
      <c r="F2" s="52"/>
      <c r="G2" s="16"/>
    </row>
    <row r="3" spans="1:7" ht="14.25">
      <c r="A3" s="19">
        <v>1.01</v>
      </c>
      <c r="B3" s="20" t="s">
        <v>12</v>
      </c>
      <c r="C3" s="19" t="s">
        <v>13</v>
      </c>
      <c r="D3" s="19">
        <v>1</v>
      </c>
      <c r="E3" s="32">
        <v>0</v>
      </c>
      <c r="F3" s="21">
        <f>E3*D3</f>
        <v>0</v>
      </c>
      <c r="G3" s="16"/>
    </row>
    <row r="4" spans="1:7" ht="14.25">
      <c r="A4" s="19">
        <v>1.02</v>
      </c>
      <c r="B4" s="20" t="s">
        <v>14</v>
      </c>
      <c r="C4" s="19" t="s">
        <v>13</v>
      </c>
      <c r="D4" s="19">
        <v>1</v>
      </c>
      <c r="E4" s="32">
        <v>0</v>
      </c>
      <c r="F4" s="21">
        <f aca="true" t="shared" si="0" ref="F4:F11">E4*D4</f>
        <v>0</v>
      </c>
      <c r="G4" s="16"/>
    </row>
    <row r="5" spans="1:7" ht="25.5">
      <c r="A5" s="19">
        <v>1.03</v>
      </c>
      <c r="B5" s="20" t="s">
        <v>15</v>
      </c>
      <c r="C5" s="19" t="s">
        <v>13</v>
      </c>
      <c r="D5" s="19">
        <v>1</v>
      </c>
      <c r="E5" s="32">
        <v>0</v>
      </c>
      <c r="F5" s="21">
        <f t="shared" si="0"/>
        <v>0</v>
      </c>
      <c r="G5" s="16"/>
    </row>
    <row r="6" spans="1:7" ht="14.25">
      <c r="A6" s="19">
        <v>1.04</v>
      </c>
      <c r="B6" s="20" t="s">
        <v>16</v>
      </c>
      <c r="C6" s="19" t="s">
        <v>13</v>
      </c>
      <c r="D6" s="19">
        <v>1</v>
      </c>
      <c r="E6" s="32">
        <v>0</v>
      </c>
      <c r="F6" s="21">
        <f t="shared" si="0"/>
        <v>0</v>
      </c>
      <c r="G6" s="16"/>
    </row>
    <row r="7" spans="1:7" ht="14.25">
      <c r="A7" s="19">
        <v>1.05</v>
      </c>
      <c r="B7" s="20" t="s">
        <v>17</v>
      </c>
      <c r="C7" s="19" t="s">
        <v>13</v>
      </c>
      <c r="D7" s="19">
        <v>1</v>
      </c>
      <c r="E7" s="32">
        <v>0</v>
      </c>
      <c r="F7" s="21">
        <f t="shared" si="0"/>
        <v>0</v>
      </c>
      <c r="G7" s="16"/>
    </row>
    <row r="8" spans="1:7" ht="14.25">
      <c r="A8" s="19">
        <v>1.06</v>
      </c>
      <c r="B8" s="20" t="s">
        <v>18</v>
      </c>
      <c r="C8" s="19" t="s">
        <v>19</v>
      </c>
      <c r="D8" s="19">
        <v>6</v>
      </c>
      <c r="E8" s="32">
        <v>0</v>
      </c>
      <c r="F8" s="21">
        <f t="shared" si="0"/>
        <v>0</v>
      </c>
      <c r="G8" s="16"/>
    </row>
    <row r="9" spans="1:7" ht="14.25">
      <c r="A9" s="19">
        <v>1.07</v>
      </c>
      <c r="B9" s="20" t="s">
        <v>20</v>
      </c>
      <c r="C9" s="19" t="s">
        <v>13</v>
      </c>
      <c r="D9" s="19">
        <v>1</v>
      </c>
      <c r="E9" s="32">
        <v>0</v>
      </c>
      <c r="F9" s="21">
        <f t="shared" si="0"/>
        <v>0</v>
      </c>
      <c r="G9" s="16"/>
    </row>
    <row r="10" spans="1:7" ht="14.25">
      <c r="A10" s="19">
        <v>1.08</v>
      </c>
      <c r="B10" s="20" t="s">
        <v>21</v>
      </c>
      <c r="C10" s="19" t="s">
        <v>19</v>
      </c>
      <c r="D10" s="19">
        <v>6</v>
      </c>
      <c r="E10" s="32">
        <v>0</v>
      </c>
      <c r="F10" s="21">
        <f t="shared" si="0"/>
        <v>0</v>
      </c>
      <c r="G10" s="16"/>
    </row>
    <row r="11" spans="1:7" ht="14.25">
      <c r="A11" s="19">
        <v>1.09</v>
      </c>
      <c r="B11" s="36" t="s">
        <v>72</v>
      </c>
      <c r="C11" s="19" t="s">
        <v>13</v>
      </c>
      <c r="D11" s="19">
        <v>1</v>
      </c>
      <c r="E11" s="32">
        <v>0</v>
      </c>
      <c r="F11" s="21">
        <f t="shared" si="0"/>
        <v>0</v>
      </c>
      <c r="G11" s="16"/>
    </row>
    <row r="12" spans="1:7" ht="14.25">
      <c r="A12" s="19"/>
      <c r="B12" s="53" t="s">
        <v>22</v>
      </c>
      <c r="C12" s="54"/>
      <c r="D12" s="54"/>
      <c r="E12" s="55"/>
      <c r="F12" s="22">
        <f>SUM(F3:F11)</f>
        <v>0</v>
      </c>
      <c r="G12" s="16"/>
    </row>
    <row r="13" spans="1:7" ht="14.25">
      <c r="A13" s="18">
        <v>2</v>
      </c>
      <c r="B13" s="52" t="s">
        <v>23</v>
      </c>
      <c r="C13" s="52"/>
      <c r="D13" s="52"/>
      <c r="E13" s="52"/>
      <c r="F13" s="52"/>
      <c r="G13" s="16"/>
    </row>
    <row r="14" spans="1:7" ht="25.5">
      <c r="A14" s="19">
        <v>2.01</v>
      </c>
      <c r="B14" s="20" t="s">
        <v>24</v>
      </c>
      <c r="C14" s="19" t="s">
        <v>13</v>
      </c>
      <c r="D14" s="19">
        <v>1</v>
      </c>
      <c r="E14" s="32">
        <v>0</v>
      </c>
      <c r="F14" s="21">
        <f>E14*D14</f>
        <v>0</v>
      </c>
      <c r="G14" s="16"/>
    </row>
    <row r="15" spans="1:7" ht="25.5">
      <c r="A15" s="44">
        <v>2.02</v>
      </c>
      <c r="B15" s="45" t="s">
        <v>25</v>
      </c>
      <c r="C15" s="44" t="s">
        <v>13</v>
      </c>
      <c r="D15" s="44">
        <v>1</v>
      </c>
      <c r="E15" s="46" t="s">
        <v>76</v>
      </c>
      <c r="F15" s="47"/>
      <c r="G15" s="16"/>
    </row>
    <row r="16" spans="1:7" ht="25.5">
      <c r="A16" s="38">
        <v>2.03</v>
      </c>
      <c r="B16" s="43" t="s">
        <v>26</v>
      </c>
      <c r="C16" s="38" t="s">
        <v>13</v>
      </c>
      <c r="D16" s="38">
        <v>1</v>
      </c>
      <c r="E16" s="32">
        <v>0</v>
      </c>
      <c r="F16" s="21">
        <f>E16*D16</f>
        <v>0</v>
      </c>
      <c r="G16" s="16"/>
    </row>
    <row r="17" spans="1:7" ht="14.25">
      <c r="A17" s="19"/>
      <c r="B17" s="53" t="s">
        <v>27</v>
      </c>
      <c r="C17" s="54"/>
      <c r="D17" s="54"/>
      <c r="E17" s="55"/>
      <c r="F17" s="22">
        <f>F14+F16</f>
        <v>0</v>
      </c>
      <c r="G17" s="16"/>
    </row>
    <row r="18" spans="1:7" ht="14.25">
      <c r="A18" s="18">
        <v>3</v>
      </c>
      <c r="B18" s="52" t="s">
        <v>28</v>
      </c>
      <c r="C18" s="52"/>
      <c r="D18" s="52"/>
      <c r="E18" s="52"/>
      <c r="F18" s="52"/>
      <c r="G18" s="16"/>
    </row>
    <row r="19" spans="1:7" ht="14.25">
      <c r="A19" s="19">
        <v>3.01</v>
      </c>
      <c r="B19" s="20" t="s">
        <v>29</v>
      </c>
      <c r="C19" s="19" t="s">
        <v>30</v>
      </c>
      <c r="D19" s="23">
        <v>6700</v>
      </c>
      <c r="E19" s="32">
        <v>0</v>
      </c>
      <c r="F19" s="21">
        <f>E19*D19</f>
        <v>0</v>
      </c>
      <c r="G19" s="16"/>
    </row>
    <row r="20" spans="1:7" ht="14.25">
      <c r="A20" s="19">
        <v>3.02</v>
      </c>
      <c r="B20" s="20" t="s">
        <v>57</v>
      </c>
      <c r="C20" s="19" t="s">
        <v>31</v>
      </c>
      <c r="D20" s="23">
        <v>5000</v>
      </c>
      <c r="E20" s="32">
        <v>0</v>
      </c>
      <c r="F20" s="21">
        <f aca="true" t="shared" si="1" ref="F20:F30">E20*D20</f>
        <v>0</v>
      </c>
      <c r="G20" s="16"/>
    </row>
    <row r="21" spans="1:7" ht="14.25">
      <c r="A21" s="19">
        <v>3.03</v>
      </c>
      <c r="B21" s="24" t="s">
        <v>32</v>
      </c>
      <c r="C21" s="19" t="s">
        <v>31</v>
      </c>
      <c r="D21" s="19">
        <v>200</v>
      </c>
      <c r="E21" s="32">
        <v>0</v>
      </c>
      <c r="F21" s="21">
        <f t="shared" si="1"/>
        <v>0</v>
      </c>
      <c r="G21" s="16"/>
    </row>
    <row r="22" spans="1:7" ht="25.5">
      <c r="A22" s="19">
        <v>3.04</v>
      </c>
      <c r="B22" s="20" t="s">
        <v>33</v>
      </c>
      <c r="C22" s="19" t="s">
        <v>31</v>
      </c>
      <c r="D22" s="19">
        <v>100</v>
      </c>
      <c r="E22" s="32">
        <v>0</v>
      </c>
      <c r="F22" s="21">
        <f t="shared" si="1"/>
        <v>0</v>
      </c>
      <c r="G22" s="16"/>
    </row>
    <row r="23" spans="1:7" ht="14.25">
      <c r="A23" s="19">
        <v>3.05</v>
      </c>
      <c r="B23" s="20" t="s">
        <v>34</v>
      </c>
      <c r="C23" s="19" t="s">
        <v>31</v>
      </c>
      <c r="D23" s="19">
        <v>100</v>
      </c>
      <c r="E23" s="32">
        <v>0</v>
      </c>
      <c r="F23" s="21">
        <f t="shared" si="1"/>
        <v>0</v>
      </c>
      <c r="G23" s="16"/>
    </row>
    <row r="24" spans="1:7" ht="25.5">
      <c r="A24" s="19">
        <v>3.06</v>
      </c>
      <c r="B24" s="20" t="s">
        <v>35</v>
      </c>
      <c r="C24" s="19" t="s">
        <v>31</v>
      </c>
      <c r="D24" s="19">
        <v>500</v>
      </c>
      <c r="E24" s="32">
        <v>0</v>
      </c>
      <c r="F24" s="21">
        <f t="shared" si="1"/>
        <v>0</v>
      </c>
      <c r="G24" s="16"/>
    </row>
    <row r="25" spans="1:7" ht="25.5">
      <c r="A25" s="19">
        <v>3.07</v>
      </c>
      <c r="B25" s="20" t="s">
        <v>36</v>
      </c>
      <c r="C25" s="19" t="s">
        <v>30</v>
      </c>
      <c r="D25" s="23">
        <v>2800</v>
      </c>
      <c r="E25" s="32">
        <v>0</v>
      </c>
      <c r="F25" s="21">
        <f t="shared" si="1"/>
        <v>0</v>
      </c>
      <c r="G25" s="16"/>
    </row>
    <row r="26" spans="1:7" ht="25.5">
      <c r="A26" s="19">
        <v>3.08</v>
      </c>
      <c r="B26" s="20" t="s">
        <v>37</v>
      </c>
      <c r="C26" s="19" t="s">
        <v>30</v>
      </c>
      <c r="D26" s="23">
        <v>3700</v>
      </c>
      <c r="E26" s="32">
        <v>0</v>
      </c>
      <c r="F26" s="21">
        <f t="shared" si="1"/>
        <v>0</v>
      </c>
      <c r="G26" s="16"/>
    </row>
    <row r="27" spans="1:7" ht="20.25" customHeight="1">
      <c r="A27" s="19">
        <v>3.09</v>
      </c>
      <c r="B27" s="37" t="s">
        <v>73</v>
      </c>
      <c r="C27" s="19" t="s">
        <v>13</v>
      </c>
      <c r="D27" s="19">
        <v>1</v>
      </c>
      <c r="E27" s="32">
        <v>0</v>
      </c>
      <c r="F27" s="21">
        <f t="shared" si="1"/>
        <v>0</v>
      </c>
      <c r="G27" s="16"/>
    </row>
    <row r="28" spans="1:7" ht="38.25">
      <c r="A28" s="25" t="s">
        <v>58</v>
      </c>
      <c r="B28" s="20" t="s">
        <v>38</v>
      </c>
      <c r="C28" s="19" t="s">
        <v>39</v>
      </c>
      <c r="D28" s="19">
        <v>1</v>
      </c>
      <c r="E28" s="32">
        <v>0</v>
      </c>
      <c r="F28" s="21">
        <f t="shared" si="1"/>
        <v>0</v>
      </c>
      <c r="G28" s="16"/>
    </row>
    <row r="29" spans="1:7" ht="25.5">
      <c r="A29" s="19">
        <v>3.11</v>
      </c>
      <c r="B29" s="20" t="s">
        <v>40</v>
      </c>
      <c r="C29" s="19" t="s">
        <v>13</v>
      </c>
      <c r="D29" s="19">
        <v>1</v>
      </c>
      <c r="E29" s="32">
        <v>0</v>
      </c>
      <c r="F29" s="21">
        <f t="shared" si="1"/>
        <v>0</v>
      </c>
      <c r="G29" s="16"/>
    </row>
    <row r="30" spans="1:7" ht="25.5">
      <c r="A30" s="40">
        <v>3.12</v>
      </c>
      <c r="B30" s="41" t="s">
        <v>74</v>
      </c>
      <c r="C30" s="42" t="s">
        <v>13</v>
      </c>
      <c r="D30" s="42">
        <v>1</v>
      </c>
      <c r="E30" s="32">
        <v>0</v>
      </c>
      <c r="F30" s="21">
        <f t="shared" si="1"/>
        <v>0</v>
      </c>
      <c r="G30" s="16"/>
    </row>
    <row r="31" spans="1:7" ht="14.25">
      <c r="A31" s="38"/>
      <c r="B31" s="58" t="s">
        <v>41</v>
      </c>
      <c r="C31" s="59"/>
      <c r="D31" s="59"/>
      <c r="E31" s="60"/>
      <c r="F31" s="39">
        <f>SUM(F19:F30)</f>
        <v>0</v>
      </c>
      <c r="G31" s="16"/>
    </row>
    <row r="32" spans="1:7" ht="14.25">
      <c r="A32" s="18">
        <v>4</v>
      </c>
      <c r="B32" s="52">
        <v>3</v>
      </c>
      <c r="C32" s="52"/>
      <c r="D32" s="52"/>
      <c r="E32" s="52"/>
      <c r="F32" s="52"/>
      <c r="G32" s="16"/>
    </row>
    <row r="33" spans="1:7" ht="25.5">
      <c r="A33" s="19">
        <v>4.01</v>
      </c>
      <c r="B33" s="20" t="s">
        <v>42</v>
      </c>
      <c r="C33" s="19" t="s">
        <v>43</v>
      </c>
      <c r="D33" s="19">
        <v>1</v>
      </c>
      <c r="E33" s="32">
        <v>0</v>
      </c>
      <c r="F33" s="21">
        <f>E33*D33</f>
        <v>0</v>
      </c>
      <c r="G33" s="16"/>
    </row>
    <row r="34" spans="1:7" ht="25.5">
      <c r="A34" s="19">
        <v>4.02</v>
      </c>
      <c r="B34" s="20" t="s">
        <v>44</v>
      </c>
      <c r="C34" s="19" t="s">
        <v>45</v>
      </c>
      <c r="D34" s="19">
        <v>130</v>
      </c>
      <c r="E34" s="32">
        <v>0</v>
      </c>
      <c r="F34" s="21">
        <f>E34*D34</f>
        <v>0</v>
      </c>
      <c r="G34" s="16"/>
    </row>
    <row r="35" spans="1:7" ht="14.25">
      <c r="A35" s="19">
        <v>4.03</v>
      </c>
      <c r="B35" s="20" t="s">
        <v>46</v>
      </c>
      <c r="C35" s="19" t="s">
        <v>39</v>
      </c>
      <c r="D35" s="19">
        <v>1</v>
      </c>
      <c r="E35" s="32">
        <v>0</v>
      </c>
      <c r="F35" s="21">
        <f>E35*D35</f>
        <v>0</v>
      </c>
      <c r="G35" s="16"/>
    </row>
    <row r="36" spans="1:7" ht="25.5">
      <c r="A36" s="19">
        <v>4.04</v>
      </c>
      <c r="B36" s="20" t="s">
        <v>47</v>
      </c>
      <c r="C36" s="19" t="s">
        <v>39</v>
      </c>
      <c r="D36" s="19">
        <v>1</v>
      </c>
      <c r="E36" s="32">
        <v>0</v>
      </c>
      <c r="F36" s="21">
        <f>E36*D36</f>
        <v>0</v>
      </c>
      <c r="G36" s="16"/>
    </row>
    <row r="37" spans="1:7" ht="14.25">
      <c r="A37" s="53" t="s">
        <v>48</v>
      </c>
      <c r="B37" s="54"/>
      <c r="C37" s="54"/>
      <c r="D37" s="54"/>
      <c r="E37" s="55"/>
      <c r="F37" s="21">
        <f>SUM(F33:F36)</f>
        <v>0</v>
      </c>
      <c r="G37" s="16"/>
    </row>
    <row r="38" spans="1:7" ht="14.25">
      <c r="A38" s="26">
        <v>5</v>
      </c>
      <c r="B38" s="56" t="s">
        <v>49</v>
      </c>
      <c r="C38" s="56"/>
      <c r="D38" s="56"/>
      <c r="E38" s="56"/>
      <c r="F38" s="56"/>
      <c r="G38" s="16"/>
    </row>
    <row r="39" spans="1:7" ht="38.25">
      <c r="A39" s="19">
        <v>5.01</v>
      </c>
      <c r="B39" s="20" t="s">
        <v>50</v>
      </c>
      <c r="C39" s="19"/>
      <c r="D39" s="19"/>
      <c r="E39" s="32">
        <v>0</v>
      </c>
      <c r="F39" s="21">
        <f>E39</f>
        <v>0</v>
      </c>
      <c r="G39" s="16"/>
    </row>
    <row r="40" spans="1:7" ht="14.25">
      <c r="A40" s="57" t="s">
        <v>51</v>
      </c>
      <c r="B40" s="57"/>
      <c r="C40" s="57"/>
      <c r="D40" s="57"/>
      <c r="E40" s="57"/>
      <c r="F40" s="22">
        <f>SUM(F39)</f>
        <v>0</v>
      </c>
      <c r="G40" s="16"/>
    </row>
    <row r="41" spans="1:7" ht="14.25">
      <c r="A41" s="49" t="s">
        <v>52</v>
      </c>
      <c r="B41" s="49"/>
      <c r="C41" s="49"/>
      <c r="D41" s="49"/>
      <c r="E41" s="49"/>
      <c r="F41" s="27">
        <f>F40+F37+F31+F17+F12</f>
        <v>0</v>
      </c>
      <c r="G41" s="16"/>
    </row>
    <row r="42" spans="1:7" ht="14.25">
      <c r="A42" s="50" t="s">
        <v>53</v>
      </c>
      <c r="B42" s="50"/>
      <c r="C42" s="50"/>
      <c r="D42" s="50"/>
      <c r="E42" s="50"/>
      <c r="F42" s="28">
        <f>F41*0.05</f>
        <v>0</v>
      </c>
      <c r="G42" s="16"/>
    </row>
    <row r="43" spans="1:7" ht="15.75">
      <c r="A43" s="51" t="s">
        <v>54</v>
      </c>
      <c r="B43" s="51"/>
      <c r="C43" s="51"/>
      <c r="D43" s="51"/>
      <c r="E43" s="51"/>
      <c r="F43" s="29">
        <f>F42+F41</f>
        <v>0</v>
      </c>
      <c r="G43" s="16"/>
    </row>
  </sheetData>
  <sheetProtection password="913F" sheet="1" formatCells="0" formatColumns="0" formatRows="0"/>
  <mergeCells count="13">
    <mergeCell ref="B32:F32"/>
    <mergeCell ref="B17:E17"/>
    <mergeCell ref="B12:E12"/>
    <mergeCell ref="A41:E41"/>
    <mergeCell ref="A42:E42"/>
    <mergeCell ref="A43:E43"/>
    <mergeCell ref="B2:F2"/>
    <mergeCell ref="B13:F13"/>
    <mergeCell ref="B18:F18"/>
    <mergeCell ref="A37:E37"/>
    <mergeCell ref="B38:F38"/>
    <mergeCell ref="A40:E40"/>
    <mergeCell ref="B31:E31"/>
  </mergeCells>
  <printOptions horizontalCentered="1"/>
  <pageMargins left="0.25" right="0.25" top="0.5" bottom="0.25" header="0.25" footer="0.25"/>
  <pageSetup fitToHeight="1" fitToWidth="1" horizontalDpi="600" verticalDpi="600" orientation="portrait" scale="94" r:id="rId1"/>
  <headerFooter>
    <oddHeader>&amp;C&amp;"Arial,Bold"&amp;12&amp;F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3" sqref="D3"/>
    </sheetView>
  </sheetViews>
  <sheetFormatPr defaultColWidth="63.57421875" defaultRowHeight="15"/>
  <cols>
    <col min="1" max="1" width="2.140625" style="1" bestFit="1" customWidth="1"/>
    <col min="2" max="2" width="37.57421875" style="1" customWidth="1"/>
    <col min="3" max="3" width="1.8515625" style="1" customWidth="1"/>
    <col min="4" max="4" width="23.421875" style="1" customWidth="1"/>
    <col min="5" max="5" width="27.28125" style="1" customWidth="1"/>
    <col min="6" max="16384" width="63.57421875" style="1" customWidth="1"/>
  </cols>
  <sheetData>
    <row r="1" spans="1:5" ht="15.75" customHeight="1">
      <c r="A1" s="61" t="s">
        <v>0</v>
      </c>
      <c r="B1" s="61"/>
      <c r="C1" s="61"/>
      <c r="D1" s="61" t="s">
        <v>1</v>
      </c>
      <c r="E1" s="61"/>
    </row>
    <row r="2" spans="1:5" ht="45">
      <c r="A2" s="61"/>
      <c r="B2" s="62"/>
      <c r="C2" s="62"/>
      <c r="D2" s="2" t="s">
        <v>2</v>
      </c>
      <c r="E2" s="2" t="s">
        <v>3</v>
      </c>
    </row>
    <row r="3" spans="1:5" ht="114">
      <c r="A3" s="3">
        <v>1</v>
      </c>
      <c r="B3" s="48" t="s">
        <v>75</v>
      </c>
      <c r="C3" s="63"/>
      <c r="D3" s="4"/>
      <c r="E3" s="5"/>
    </row>
    <row r="4" spans="1:5" ht="14.25">
      <c r="A4" s="3"/>
      <c r="B4" s="6" t="s">
        <v>4</v>
      </c>
      <c r="C4" s="64"/>
      <c r="D4" s="4"/>
      <c r="E4" s="11">
        <v>0</v>
      </c>
    </row>
    <row r="5" spans="1:5" ht="14.25">
      <c r="A5" s="3"/>
      <c r="B5" s="6" t="s">
        <v>5</v>
      </c>
      <c r="C5" s="64"/>
      <c r="D5" s="4"/>
      <c r="E5" s="11">
        <v>0</v>
      </c>
    </row>
    <row r="6" spans="1:5" ht="14.25">
      <c r="A6" s="3"/>
      <c r="B6" s="6" t="s">
        <v>6</v>
      </c>
      <c r="C6" s="65"/>
      <c r="D6" s="4"/>
      <c r="E6" s="11">
        <v>0</v>
      </c>
    </row>
    <row r="7" spans="1:5" ht="71.25">
      <c r="A7" s="3">
        <v>2</v>
      </c>
      <c r="B7" s="7" t="s">
        <v>59</v>
      </c>
      <c r="C7" s="8"/>
      <c r="D7" s="12">
        <v>0</v>
      </c>
      <c r="E7" s="11">
        <v>0</v>
      </c>
    </row>
    <row r="8" spans="1:5" ht="42.75">
      <c r="A8" s="3">
        <v>3</v>
      </c>
      <c r="B8" s="9" t="s">
        <v>7</v>
      </c>
      <c r="C8" s="10"/>
      <c r="D8" s="12">
        <v>0</v>
      </c>
      <c r="E8" s="11">
        <v>0</v>
      </c>
    </row>
    <row r="9" spans="1:5" ht="42.75">
      <c r="A9" s="67">
        <v>4</v>
      </c>
      <c r="B9" s="9" t="s">
        <v>60</v>
      </c>
      <c r="C9" s="10"/>
      <c r="D9" s="66">
        <v>0</v>
      </c>
      <c r="E9" s="66">
        <v>0</v>
      </c>
    </row>
    <row r="10" spans="1:5" ht="57">
      <c r="A10" s="68"/>
      <c r="B10" s="7" t="s">
        <v>61</v>
      </c>
      <c r="C10" s="8"/>
      <c r="D10" s="66"/>
      <c r="E10" s="66"/>
    </row>
  </sheetData>
  <sheetProtection password="913F" sheet="1"/>
  <mergeCells count="6">
    <mergeCell ref="D1:E1"/>
    <mergeCell ref="A1:C2"/>
    <mergeCell ref="C3:C6"/>
    <mergeCell ref="D9:D10"/>
    <mergeCell ref="E9:E10"/>
    <mergeCell ref="A9:A10"/>
  </mergeCells>
  <printOptions/>
  <pageMargins left="0.5" right="0.5" top="0.5" bottom="0.5" header="0.25" footer="0.25"/>
  <pageSetup horizontalDpi="1200" verticalDpi="1200" orientation="portrait" r:id="rId1"/>
  <headerFooter>
    <oddHeader>&amp;C&amp;"Arial,Bold"&amp;12&amp;F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Lai, Philip</dc:creator>
  <cp:keywords/>
  <dc:description/>
  <cp:lastModifiedBy>Lai, Philip</cp:lastModifiedBy>
  <cp:lastPrinted>2019-06-20T18:42:40Z</cp:lastPrinted>
  <dcterms:created xsi:type="dcterms:W3CDTF">2019-06-19T22:32:36Z</dcterms:created>
  <dcterms:modified xsi:type="dcterms:W3CDTF">2019-06-24T21:20:11Z</dcterms:modified>
  <cp:category/>
  <cp:version/>
  <cp:contentType/>
  <cp:contentStatus/>
</cp:coreProperties>
</file>